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lbccloudadcroydongov-my.sharepoint.com/personal/293958_croydon_gov_uk/Documents/Documents/web/Schools/"/>
    </mc:Choice>
  </mc:AlternateContent>
  <xr:revisionPtr revIDLastSave="0" documentId="8_{62E87EC3-65FD-4C99-AB34-96FDE5A0EE79}" xr6:coauthVersionLast="47" xr6:coauthVersionMax="47" xr10:uidLastSave="{00000000-0000-0000-0000-000000000000}"/>
  <bookViews>
    <workbookView xWindow="-108" yWindow="-108" windowWidth="23256" windowHeight="12576" tabRatio="888" firstSheet="6" activeTab="13" xr2:uid="{00000000-000D-0000-FFFF-FFFF00000000}"/>
  </bookViews>
  <sheets>
    <sheet name="1 About This Template" sheetId="16" r:id="rId1"/>
    <sheet name="2 Checklist" sheetId="21" r:id="rId2"/>
    <sheet name="3 Background Information" sheetId="9" r:id="rId3"/>
    <sheet name="4 Self Assessment" sheetId="22" r:id="rId4"/>
    <sheet name="5 Benchmarking &amp;RecoveryActions" sheetId="15" r:id="rId5"/>
    <sheet name="6 Pupil Numbers" sheetId="2" r:id="rId6"/>
    <sheet name="7 Staff structure &amp; cost" sheetId="24" r:id="rId7"/>
    <sheet name="8 PTR &amp; contact ratio" sheetId="27" r:id="rId8"/>
    <sheet name="9 Management Analysis" sheetId="13" r:id="rId9"/>
    <sheet name="10 Budget" sheetId="26" r:id="rId10"/>
    <sheet name="11 Capital" sheetId="30" r:id="rId11"/>
    <sheet name="12 Cashflow" sheetId="17" r:id="rId12"/>
    <sheet name="13 Balance Sheet" sheetId="20" r:id="rId13"/>
    <sheet name="14 Contracts " sheetId="31" r:id="rId14"/>
    <sheet name="15 Catering " sheetId="32" r:id="rId15"/>
  </sheets>
  <externalReferences>
    <externalReference r:id="rId16"/>
  </externalReferences>
  <definedNames>
    <definedName name="_xlnm.Print_Area" localSheetId="11">'12 Cashflow'!$A$1:$Y$85</definedName>
    <definedName name="_xlnm.Print_Area" localSheetId="4">'5 Benchmarking &amp;RecoveryActions'!#REF!</definedName>
    <definedName name="_xlnm.Print_Area" localSheetId="5">'6 Pupil Numbers'!$A$3:$K$45</definedName>
    <definedName name="_xlnm.Print_Titles" localSheetId="8">'9 Management Analysis'!$1:$1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2" l="1"/>
  <c r="D18" i="32"/>
  <c r="E18" i="32"/>
  <c r="F18" i="32"/>
  <c r="G18" i="32"/>
  <c r="H18" i="32"/>
  <c r="B18" i="32"/>
  <c r="E36" i="20" l="1"/>
  <c r="E30" i="20"/>
  <c r="E31" i="20" s="1"/>
  <c r="E24" i="20"/>
  <c r="E15" i="20"/>
  <c r="E26" i="20" l="1"/>
  <c r="E40" i="20"/>
  <c r="F40" i="20" l="1"/>
  <c r="F26" i="20"/>
  <c r="C41" i="26" l="1"/>
  <c r="D41" i="26"/>
  <c r="E41" i="26"/>
  <c r="F41" i="26"/>
  <c r="G41" i="26"/>
  <c r="H41" i="26"/>
  <c r="B41" i="26"/>
  <c r="C17" i="30" l="1"/>
  <c r="D17" i="30"/>
  <c r="E17" i="30"/>
  <c r="F17" i="30"/>
  <c r="G17" i="30"/>
  <c r="H17" i="30"/>
  <c r="H19" i="30" s="1"/>
  <c r="B17" i="30"/>
  <c r="C11" i="30"/>
  <c r="C19" i="30" s="1"/>
  <c r="D11" i="30"/>
  <c r="E11" i="30"/>
  <c r="F11" i="30"/>
  <c r="G11" i="30"/>
  <c r="B11" i="30"/>
  <c r="E19" i="30" l="1"/>
  <c r="G19" i="30"/>
  <c r="D19" i="30"/>
  <c r="F19" i="30"/>
  <c r="B19" i="30"/>
  <c r="H113" i="26" l="1"/>
  <c r="C113" i="26"/>
  <c r="D113" i="26"/>
  <c r="E113" i="26"/>
  <c r="F113" i="26"/>
  <c r="G113" i="26"/>
  <c r="B113" i="26"/>
  <c r="D14" i="27" l="1"/>
  <c r="D22" i="27" s="1"/>
  <c r="D7" i="27"/>
  <c r="D20" i="27" s="1"/>
  <c r="B80" i="17"/>
  <c r="C80" i="17"/>
  <c r="D80" i="17"/>
  <c r="E80" i="17"/>
  <c r="F80" i="17"/>
  <c r="G80" i="17"/>
  <c r="H80" i="17"/>
  <c r="I80" i="17"/>
  <c r="J80" i="17"/>
  <c r="K80" i="17"/>
  <c r="L80" i="17"/>
  <c r="M80" i="17"/>
  <c r="N80" i="17"/>
  <c r="O80" i="17"/>
  <c r="P80" i="17"/>
  <c r="Q80" i="17"/>
  <c r="R80" i="17"/>
  <c r="S80" i="17"/>
  <c r="T80" i="17"/>
  <c r="U80" i="17"/>
  <c r="V80" i="17"/>
  <c r="W80" i="17"/>
  <c r="X80" i="17"/>
  <c r="Y80" i="17"/>
  <c r="D9" i="27" l="1"/>
  <c r="D18" i="27" s="1"/>
  <c r="D16" i="27"/>
  <c r="B25" i="17" l="1"/>
  <c r="B65" i="26"/>
  <c r="D39" i="15"/>
  <c r="C96" i="26"/>
  <c r="D96" i="26"/>
  <c r="E96" i="26"/>
  <c r="F96" i="26"/>
  <c r="G96" i="26"/>
  <c r="H96" i="26"/>
  <c r="B96" i="26"/>
  <c r="C84" i="26"/>
  <c r="D84" i="26"/>
  <c r="E84" i="26"/>
  <c r="F84" i="26"/>
  <c r="G84" i="26"/>
  <c r="H84" i="26"/>
  <c r="B84" i="26"/>
  <c r="C75" i="26"/>
  <c r="D75" i="26"/>
  <c r="E75" i="26"/>
  <c r="F75" i="26"/>
  <c r="G75" i="26"/>
  <c r="H75" i="26"/>
  <c r="B75" i="26"/>
  <c r="C65" i="26"/>
  <c r="D65" i="26"/>
  <c r="E65" i="26"/>
  <c r="F65" i="26"/>
  <c r="G65" i="26"/>
  <c r="H65" i="26"/>
  <c r="C51" i="26"/>
  <c r="D51" i="26"/>
  <c r="E51" i="26"/>
  <c r="F51" i="26"/>
  <c r="G51" i="26"/>
  <c r="H51" i="26"/>
  <c r="B51" i="26"/>
  <c r="H29" i="26"/>
  <c r="G29" i="26"/>
  <c r="F29" i="26"/>
  <c r="E29" i="26"/>
  <c r="D29" i="26"/>
  <c r="C29" i="26"/>
  <c r="B29" i="26"/>
  <c r="C15" i="13"/>
  <c r="E4" i="13"/>
  <c r="E5" i="13"/>
  <c r="E6" i="13"/>
  <c r="E7" i="13"/>
  <c r="C99" i="26" l="1"/>
  <c r="C85" i="26" s="1"/>
  <c r="G99" i="26"/>
  <c r="G76" i="26" s="1"/>
  <c r="F99" i="26"/>
  <c r="F76" i="26" s="1"/>
  <c r="B99" i="26"/>
  <c r="B101" i="26" s="1"/>
  <c r="E99" i="26"/>
  <c r="E66" i="26" s="1"/>
  <c r="H99" i="26"/>
  <c r="H76" i="26" s="1"/>
  <c r="D99" i="26"/>
  <c r="D76" i="26" s="1"/>
  <c r="G97" i="26"/>
  <c r="G42" i="26"/>
  <c r="G52" i="26"/>
  <c r="F62" i="24"/>
  <c r="F61" i="24"/>
  <c r="F60" i="24"/>
  <c r="F59" i="24"/>
  <c r="F58" i="24"/>
  <c r="G85" i="26" l="1"/>
  <c r="G66" i="26"/>
  <c r="C52" i="26"/>
  <c r="C42" i="26"/>
  <c r="C66" i="26"/>
  <c r="B104" i="26"/>
  <c r="B116" i="26"/>
  <c r="B115" i="26"/>
  <c r="G101" i="26"/>
  <c r="C76" i="26"/>
  <c r="C97" i="26"/>
  <c r="F42" i="26"/>
  <c r="F66" i="26"/>
  <c r="F52" i="26"/>
  <c r="B42" i="26"/>
  <c r="C102" i="26"/>
  <c r="D52" i="26"/>
  <c r="E52" i="26"/>
  <c r="F97" i="26"/>
  <c r="C101" i="26"/>
  <c r="D85" i="26"/>
  <c r="B97" i="26"/>
  <c r="F101" i="26"/>
  <c r="B76" i="26"/>
  <c r="D66" i="26"/>
  <c r="D97" i="26"/>
  <c r="E101" i="26"/>
  <c r="F85" i="26"/>
  <c r="B85" i="26"/>
  <c r="B52" i="26"/>
  <c r="B66" i="26"/>
  <c r="E42" i="26"/>
  <c r="E97" i="26"/>
  <c r="D101" i="26"/>
  <c r="H66" i="26"/>
  <c r="H42" i="26"/>
  <c r="H101" i="26"/>
  <c r="H85" i="26"/>
  <c r="H97" i="26"/>
  <c r="H52" i="26"/>
  <c r="D42" i="26"/>
  <c r="E76" i="26"/>
  <c r="E85" i="26"/>
  <c r="H116" i="26" l="1"/>
  <c r="H115" i="26"/>
  <c r="G115" i="26"/>
  <c r="G116" i="26"/>
  <c r="C104" i="26"/>
  <c r="D102" i="26" s="1"/>
  <c r="D104" i="26" s="1"/>
  <c r="E102" i="26" s="1"/>
  <c r="E104" i="26" s="1"/>
  <c r="F102" i="26" s="1"/>
  <c r="F104" i="26" s="1"/>
  <c r="G102" i="26" s="1"/>
  <c r="C115" i="26"/>
  <c r="C116" i="26"/>
  <c r="E115" i="26"/>
  <c r="E116" i="26"/>
  <c r="F115" i="26"/>
  <c r="F116" i="26"/>
  <c r="D115" i="26"/>
  <c r="D116" i="26"/>
  <c r="G104" i="26" l="1"/>
  <c r="H102" i="26" l="1"/>
  <c r="H104" i="26" s="1"/>
  <c r="E29" i="2"/>
  <c r="F29" i="2"/>
  <c r="G29" i="2"/>
  <c r="H29" i="2"/>
  <c r="I29" i="2"/>
  <c r="D29" i="2"/>
  <c r="I34" i="2"/>
  <c r="H34" i="2"/>
  <c r="G34" i="2"/>
  <c r="F34" i="2"/>
  <c r="E34" i="2"/>
  <c r="D34" i="2"/>
  <c r="I32" i="2"/>
  <c r="H32" i="2"/>
  <c r="G32" i="2"/>
  <c r="F32" i="2"/>
  <c r="E32" i="2"/>
  <c r="D32" i="2"/>
  <c r="N25" i="17"/>
  <c r="N83" i="17" s="1"/>
  <c r="O25" i="17"/>
  <c r="O83" i="17" s="1"/>
  <c r="P25" i="17"/>
  <c r="P83" i="17" s="1"/>
  <c r="Q25" i="17"/>
  <c r="R25" i="17"/>
  <c r="R83" i="17" s="1"/>
  <c r="S25" i="17"/>
  <c r="T25" i="17"/>
  <c r="U25" i="17"/>
  <c r="V25" i="17"/>
  <c r="V83" i="17" s="1"/>
  <c r="W25" i="17"/>
  <c r="W83" i="17" s="1"/>
  <c r="X25" i="17"/>
  <c r="X83" i="17" s="1"/>
  <c r="Y25" i="17"/>
  <c r="S83" i="17"/>
  <c r="B83" i="17"/>
  <c r="B84" i="17" s="1"/>
  <c r="C82" i="17" s="1"/>
  <c r="M25" i="17"/>
  <c r="L25" i="17"/>
  <c r="L83" i="17" s="1"/>
  <c r="K25" i="17"/>
  <c r="K83" i="17" s="1"/>
  <c r="J25" i="17"/>
  <c r="J83" i="17" s="1"/>
  <c r="I25" i="17"/>
  <c r="I83" i="17" s="1"/>
  <c r="H25" i="17"/>
  <c r="H83" i="17" s="1"/>
  <c r="G25" i="17"/>
  <c r="G83" i="17" s="1"/>
  <c r="F25" i="17"/>
  <c r="E25" i="17"/>
  <c r="D25" i="17"/>
  <c r="D83" i="17" s="1"/>
  <c r="C25" i="17"/>
  <c r="C83" i="17" s="1"/>
  <c r="E14" i="13"/>
  <c r="E13" i="13"/>
  <c r="E12" i="13"/>
  <c r="E11" i="13"/>
  <c r="E10" i="13"/>
  <c r="E9" i="13"/>
  <c r="E8" i="13"/>
  <c r="E15" i="13" l="1"/>
  <c r="F83" i="17"/>
  <c r="T83" i="17"/>
  <c r="Y83" i="17"/>
  <c r="U83" i="17"/>
  <c r="Q83" i="17"/>
  <c r="M83" i="17"/>
  <c r="C84" i="17"/>
  <c r="D82" i="17" s="1"/>
  <c r="D84" i="17" s="1"/>
  <c r="E82" i="17" s="1"/>
  <c r="E83" i="17"/>
  <c r="E17" i="13" l="1"/>
  <c r="E18" i="13"/>
  <c r="E84" i="17"/>
  <c r="F82" i="17" s="1"/>
  <c r="F84" i="17" s="1"/>
  <c r="G82" i="17" s="1"/>
  <c r="G84" i="17" s="1"/>
  <c r="H82" i="17" s="1"/>
  <c r="H84" i="17" s="1"/>
  <c r="I82" i="17" s="1"/>
  <c r="I84" i="17" s="1"/>
  <c r="J82" i="17" s="1"/>
  <c r="J84" i="17" s="1"/>
  <c r="K82" i="17" s="1"/>
  <c r="K84" i="17" s="1"/>
  <c r="L82" i="17" s="1"/>
  <c r="L84" i="17" s="1"/>
  <c r="M82" i="17" s="1"/>
  <c r="M84" i="17" s="1"/>
  <c r="N82" i="17" s="1"/>
  <c r="N84" i="17" s="1"/>
  <c r="O82" i="17" s="1"/>
  <c r="O84" i="17" s="1"/>
  <c r="P82" i="17" s="1"/>
  <c r="P84" i="17" s="1"/>
  <c r="Q82" i="17" s="1"/>
  <c r="Q84" i="17" s="1"/>
  <c r="R82" i="17" s="1"/>
  <c r="R84" i="17" s="1"/>
  <c r="S82" i="17" s="1"/>
  <c r="S84" i="17" s="1"/>
  <c r="T82" i="17" s="1"/>
  <c r="T84" i="17" s="1"/>
  <c r="U82" i="17" s="1"/>
  <c r="U84" i="17" s="1"/>
  <c r="V82" i="17" s="1"/>
  <c r="V84" i="17" s="1"/>
  <c r="W82" i="17" s="1"/>
  <c r="W84" i="17" s="1"/>
  <c r="X82" i="17" s="1"/>
  <c r="X84" i="17" s="1"/>
  <c r="Y82" i="17" s="1"/>
  <c r="Y8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9" authorId="0" shapeId="0" xr:uid="{00000000-0006-0000-0900-000001000000}">
      <text>
        <r>
          <rPr>
            <sz val="8"/>
            <color indexed="81"/>
            <rFont val="Tahoma"/>
            <family val="2"/>
          </rPr>
          <t>If you would rather use your own management accounts income headings, please amend row name as necessary
.</t>
        </r>
      </text>
    </comment>
    <comment ref="A31" authorId="0" shapeId="0" xr:uid="{00000000-0006-0000-0900-000002000000}">
      <text>
        <r>
          <rPr>
            <sz val="8"/>
            <color indexed="81"/>
            <rFont val="Tahoma"/>
            <family val="2"/>
          </rPr>
          <t>If you would rather use your own management accounts expenditure headings, please add/delete rows as necessary and replace the row headings.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3" authorId="0" shapeId="0" xr:uid="{00000000-0006-0000-0B00-000001000000}">
      <text>
        <r>
          <rPr>
            <sz val="12"/>
            <color indexed="81"/>
            <rFont val="Tahoma"/>
            <family val="2"/>
          </rPr>
          <t>1. Enter figures as a positive (unless abatement of funding, which would be a negative).
2. Replace M1/M2 with actual month and year.
3. Space for up to 24 months - delete any months not required.</t>
        </r>
      </text>
    </comment>
    <comment ref="A6" authorId="0" shapeId="0" xr:uid="{00000000-0006-0000-0B00-000002000000}">
      <text>
        <r>
          <rPr>
            <sz val="12"/>
            <color indexed="81"/>
            <rFont val="Tahoma"/>
            <family val="2"/>
          </rPr>
          <t>If you would rather use your own management accounts income headings, please add/delete rows as necessary and replace the row headings.</t>
        </r>
      </text>
    </comment>
    <comment ref="A27" authorId="0" shapeId="0" xr:uid="{00000000-0006-0000-0B00-000003000000}">
      <text>
        <r>
          <rPr>
            <sz val="12"/>
            <color indexed="81"/>
            <rFont val="Tahoma"/>
            <family val="2"/>
          </rPr>
          <t>If you would rather use your own management accounts expenditure headings, please add/delete rows as necessary and replace the row headings.</t>
        </r>
      </text>
    </comment>
  </commentList>
</comments>
</file>

<file path=xl/sharedStrings.xml><?xml version="1.0" encoding="utf-8"?>
<sst xmlns="http://schemas.openxmlformats.org/spreadsheetml/2006/main" count="637" uniqueCount="496">
  <si>
    <t>2016/17</t>
  </si>
  <si>
    <t>2017/18</t>
  </si>
  <si>
    <t>M1</t>
  </si>
  <si>
    <t>M2</t>
  </si>
  <si>
    <t>M3</t>
  </si>
  <si>
    <t>M4</t>
  </si>
  <si>
    <t>M5</t>
  </si>
  <si>
    <t>M6</t>
  </si>
  <si>
    <t>M7</t>
  </si>
  <si>
    <t>M8</t>
  </si>
  <si>
    <t>M9</t>
  </si>
  <si>
    <t>M10</t>
  </si>
  <si>
    <t>M11</t>
  </si>
  <si>
    <t>M12</t>
  </si>
  <si>
    <t>Risk</t>
  </si>
  <si>
    <t>Likelihood</t>
  </si>
  <si>
    <t>Name of Chair of Governors</t>
  </si>
  <si>
    <t>What options have been considered to resolve the situation, but rejected.</t>
  </si>
  <si>
    <t>Year 7</t>
  </si>
  <si>
    <t>Year 8</t>
  </si>
  <si>
    <t>Year 9</t>
  </si>
  <si>
    <t>Year 10</t>
  </si>
  <si>
    <t>Year 11</t>
  </si>
  <si>
    <t>Year 12</t>
  </si>
  <si>
    <t>Year 13</t>
  </si>
  <si>
    <t>KS1</t>
  </si>
  <si>
    <t>KS2</t>
  </si>
  <si>
    <t>KS4</t>
  </si>
  <si>
    <t>Post 16</t>
  </si>
  <si>
    <t>NOR</t>
  </si>
  <si>
    <t>High / Medium  / Low</t>
  </si>
  <si>
    <t>Benchmarking</t>
  </si>
  <si>
    <t>YES / NO</t>
  </si>
  <si>
    <t>Please submit with this form the detail and results of any benchmarking undertaken.</t>
  </si>
  <si>
    <t>a</t>
  </si>
  <si>
    <t>b</t>
  </si>
  <si>
    <t>c</t>
  </si>
  <si>
    <t>d</t>
  </si>
  <si>
    <t>e</t>
  </si>
  <si>
    <t>f</t>
  </si>
  <si>
    <t>g</t>
  </si>
  <si>
    <t>h</t>
  </si>
  <si>
    <t>i</t>
  </si>
  <si>
    <t>j</t>
  </si>
  <si>
    <t>k</t>
  </si>
  <si>
    <t>FTE</t>
  </si>
  <si>
    <t>TOTAL</t>
  </si>
  <si>
    <t>KS3</t>
  </si>
  <si>
    <t>Notes</t>
  </si>
  <si>
    <t>Management Costs</t>
  </si>
  <si>
    <t>Cost</t>
  </si>
  <si>
    <t>Headteacher</t>
  </si>
  <si>
    <t>Deputy Headteacher</t>
  </si>
  <si>
    <t>Assistant Headteacher</t>
  </si>
  <si>
    <t>TLR 2.1 / 2a</t>
  </si>
  <si>
    <t>TLR 2.2 / 2b</t>
  </si>
  <si>
    <t>TLR 2.3 / 2c</t>
  </si>
  <si>
    <t>TLR 1.1 / 1a</t>
  </si>
  <si>
    <t>TLR 1.2 / 1b</t>
  </si>
  <si>
    <t>TLR 1.3 / 1c</t>
  </si>
  <si>
    <t>TLR 1.4 / 1d</t>
  </si>
  <si>
    <t>Total Management Cost</t>
  </si>
  <si>
    <t>% of Teaching budget spent on management</t>
  </si>
  <si>
    <t>Amount spent per pupil on management</t>
  </si>
  <si>
    <t>Current Year</t>
  </si>
  <si>
    <t>Value</t>
  </si>
  <si>
    <t>l</t>
  </si>
  <si>
    <t>Share of Executive Headteacher</t>
  </si>
  <si>
    <t>Teaching staff</t>
  </si>
  <si>
    <t>Other staff</t>
  </si>
  <si>
    <t>Indirect employee expenses</t>
  </si>
  <si>
    <t>Staff development</t>
  </si>
  <si>
    <t>Rent</t>
  </si>
  <si>
    <t>Rates</t>
  </si>
  <si>
    <t>Maintenance and services</t>
  </si>
  <si>
    <t>Other Premises</t>
  </si>
  <si>
    <t>TOTAL REVENUE INCOME</t>
  </si>
  <si>
    <t>Expenditure</t>
  </si>
  <si>
    <t>Insurance</t>
  </si>
  <si>
    <t>Other Support costs</t>
  </si>
  <si>
    <t>PFI charge</t>
  </si>
  <si>
    <t>Admission Appeals</t>
  </si>
  <si>
    <t>Generic EAG</t>
  </si>
  <si>
    <t>EAG Additional PFI Costs</t>
  </si>
  <si>
    <t>M13</t>
  </si>
  <si>
    <t>M14</t>
  </si>
  <si>
    <t>M15</t>
  </si>
  <si>
    <t>M16</t>
  </si>
  <si>
    <t>M17</t>
  </si>
  <si>
    <t>M18</t>
  </si>
  <si>
    <t>M19</t>
  </si>
  <si>
    <t>M20</t>
  </si>
  <si>
    <t>M21</t>
  </si>
  <si>
    <t>M22</t>
  </si>
  <si>
    <t>M23</t>
  </si>
  <si>
    <t>M24</t>
  </si>
  <si>
    <t>Pupils entitled to Free School Meals</t>
  </si>
  <si>
    <t>Links to DfE Benchmarking information:</t>
  </si>
  <si>
    <t>If benchmarking has been undertaken, please describe below how this has been carried out, and  what it has revealed.  Has it prompted any further analysis of income or costs?</t>
  </si>
  <si>
    <t>Income less expenditure (£)</t>
  </si>
  <si>
    <t>% entitled to Free School Meals</t>
  </si>
  <si>
    <t>If you already have a detailed budget template, please use it. There is no need to replicate on this template.</t>
  </si>
  <si>
    <t>Educational support</t>
  </si>
  <si>
    <t>Supplies &amp; Services - Educational (other than IT)</t>
  </si>
  <si>
    <t>Supplies &amp; Services - Non Educational</t>
  </si>
  <si>
    <t>Bank interest and charges</t>
  </si>
  <si>
    <t>Interest  repayment of loans</t>
  </si>
  <si>
    <t>Auditors remuneration</t>
  </si>
  <si>
    <t>Legal &amp; Professional</t>
  </si>
  <si>
    <t>Other</t>
  </si>
  <si>
    <t>Net revenue income/(expenditure) for the period</t>
  </si>
  <si>
    <t>Balance B/Fwd from previous period</t>
  </si>
  <si>
    <t>Less transfers to capital fund</t>
  </si>
  <si>
    <t>Balance C/Fwd to next period *</t>
  </si>
  <si>
    <t>Please submit separately any further breakdown of how the budgets above have been compiled.</t>
  </si>
  <si>
    <t>Enter figures as positives.</t>
  </si>
  <si>
    <t>Please ensure you provide a detailed narrative on how the budgets have been complied.</t>
  </si>
  <si>
    <t>In particular, notes will be required to explain where income/expenditure changes materially year-to-year.</t>
  </si>
  <si>
    <t>Value of Saving (£)</t>
  </si>
  <si>
    <t xml:space="preserve">Estimated or Census </t>
  </si>
  <si>
    <t>If the figures differ to that submitted on the latest Budget Forecast Return, please explain why.</t>
  </si>
  <si>
    <t>Balance Sheet</t>
  </si>
  <si>
    <t>Current Assets</t>
  </si>
  <si>
    <t>Stock</t>
  </si>
  <si>
    <t>Saving included in the budget?</t>
  </si>
  <si>
    <t>Number of Pupils budget funded on</t>
  </si>
  <si>
    <t>Pupils with specific SEN funding</t>
  </si>
  <si>
    <t>% with specific
SEN funding</t>
  </si>
  <si>
    <t>2018/19</t>
  </si>
  <si>
    <t>20% Rates Relief</t>
  </si>
  <si>
    <t xml:space="preserve">16-19 Allocation </t>
  </si>
  <si>
    <t>Start Up Grants</t>
  </si>
  <si>
    <t>Pupil Premium</t>
  </si>
  <si>
    <t>Pupil Number Adjustment</t>
  </si>
  <si>
    <t>PFI Revenue</t>
  </si>
  <si>
    <t>Advances &amp; Abatements</t>
  </si>
  <si>
    <t>Restructuring &amp; TUPE</t>
  </si>
  <si>
    <t>Other income - Revenue</t>
  </si>
  <si>
    <t>Other DfE family revenue Grants</t>
  </si>
  <si>
    <t>Local authority revenue income</t>
  </si>
  <si>
    <t>Revenue surplus transfer to academy on  conversion</t>
  </si>
  <si>
    <t>Voluntary income on conversion</t>
  </si>
  <si>
    <t>Other voluntary income</t>
  </si>
  <si>
    <t>Risk Protection Arrangement</t>
  </si>
  <si>
    <t>School efficiency metric tool</t>
  </si>
  <si>
    <t>A tool that gives schools an indication of their efficiency, based on pupil attainment and the money used to achieve it, relative to statistically similar schools.</t>
  </si>
  <si>
    <t xml:space="preserve">Guidance and tools to help schools to benchmark their finances against other, similar schools. </t>
  </si>
  <si>
    <t>Financial benchmarking webpage</t>
  </si>
  <si>
    <t>Top 10 planning checks for governors</t>
  </si>
  <si>
    <t>School workforce planning guidance</t>
  </si>
  <si>
    <t xml:space="preserve">Guidance to help school leaders review their staff structures regularly, as part of annual school improvement, curriculum and financial planning. </t>
  </si>
  <si>
    <t>Buying for schools webpage</t>
  </si>
  <si>
    <t>Information about the correct procedures for buying goods and services for your school, so you comply with current legislation and get a good deal.</t>
  </si>
  <si>
    <t>Information about organisations that offer schools support with financial management.</t>
  </si>
  <si>
    <t>Training and peer support</t>
  </si>
  <si>
    <t>Examples of how schools can improve their financial management and efficiency.</t>
  </si>
  <si>
    <t xml:space="preserve">Information for school and academy governors to help ensure schools manage their resources efficiently. </t>
  </si>
  <si>
    <t>Contact Email</t>
  </si>
  <si>
    <t>Contact Phone Number</t>
  </si>
  <si>
    <t>Date Form Completed</t>
  </si>
  <si>
    <t>Describe the reasons why this situation has arisen</t>
  </si>
  <si>
    <t>Why have these options been rejected? What would be the consequences of pursuing them?</t>
  </si>
  <si>
    <t>*Please supply with this form evidence to support how pupil numbers have been forecasted.</t>
  </si>
  <si>
    <t>E.g. New houses being built could be delayed.</t>
  </si>
  <si>
    <t>E.g. New free school opening in local vicinity.</t>
  </si>
  <si>
    <t>E.g. Academy placed in special measures.</t>
  </si>
  <si>
    <t>Income &amp; Expenditure</t>
  </si>
  <si>
    <t>Monthly Cashflow Forecast</t>
  </si>
  <si>
    <t>Have senior staff members made use of the Schools Efficiency and Financial Health resources on GOV.UK? Have they sought other advice or support?</t>
  </si>
  <si>
    <t>Outturn History and Budget Forecast</t>
  </si>
  <si>
    <t>Supply/Agency teaching staff</t>
  </si>
  <si>
    <t>2019/20</t>
  </si>
  <si>
    <t>Staffing</t>
  </si>
  <si>
    <t>Facilities Management</t>
  </si>
  <si>
    <t>Recruitment</t>
  </si>
  <si>
    <t>Business Services</t>
  </si>
  <si>
    <t>Information Communication Technology</t>
  </si>
  <si>
    <t>Printers, Copiers and Multi-functional Devices</t>
  </si>
  <si>
    <t>Supplies &amp; Network Solutions</t>
  </si>
  <si>
    <t>Software Licences</t>
  </si>
  <si>
    <t>Cloud support and related services</t>
  </si>
  <si>
    <t>Utilities</t>
  </si>
  <si>
    <t>Water</t>
  </si>
  <si>
    <t>Electricity</t>
  </si>
  <si>
    <t>Gas</t>
  </si>
  <si>
    <t>Loans to fund energy saving schemes</t>
  </si>
  <si>
    <t>Cleaning</t>
  </si>
  <si>
    <t>Hardwares</t>
  </si>
  <si>
    <t>Softwares</t>
  </si>
  <si>
    <t>Give details on any assumptions made</t>
  </si>
  <si>
    <t>TOTAL INCOME</t>
  </si>
  <si>
    <t>Year 6</t>
  </si>
  <si>
    <t>Year 5</t>
  </si>
  <si>
    <t>Year 4</t>
  </si>
  <si>
    <t>Year 3</t>
  </si>
  <si>
    <t>Year 2</t>
  </si>
  <si>
    <t>Year 1</t>
  </si>
  <si>
    <t>Reception</t>
  </si>
  <si>
    <t>Capacity</t>
  </si>
  <si>
    <t>Number on Roll (NoR)</t>
  </si>
  <si>
    <t>List below any loans/material creditors (e.g. monies owed to the ESFA)</t>
  </si>
  <si>
    <t>Recovery Actions</t>
  </si>
  <si>
    <t>Controls in place to mitigate risk/s</t>
  </si>
  <si>
    <t>Risk/s</t>
  </si>
  <si>
    <t>*How has the forecasted pupil intake been estimated?  What assumptions have being made? (Please attach evidence)</t>
  </si>
  <si>
    <t>School Resource Management on GOV.UK</t>
  </si>
  <si>
    <t>Recommended Deals for Schools</t>
  </si>
  <si>
    <t>Find, join or create a network for school business professionals</t>
  </si>
  <si>
    <t>How business professionals working in schools can find, join or create a network of local school business professionals.</t>
  </si>
  <si>
    <t>DfE and ESFA have published a range of resources on GOV.UK to help schools improve their school resource management.
We recommend you make full use of these resources at all times, but particularly in the development of your recovery plan. 
You will find more information and links to some of the specific resources available below.</t>
  </si>
  <si>
    <t>Case studies of effective school resource management</t>
  </si>
  <si>
    <t>Using</t>
  </si>
  <si>
    <t>Reviewed</t>
  </si>
  <si>
    <r>
      <rPr>
        <b/>
        <sz val="12"/>
        <color theme="1"/>
        <rFont val="Arial"/>
        <family val="2"/>
      </rPr>
      <t>Financial Review and Self-Assessment</t>
    </r>
    <r>
      <rPr>
        <sz val="12"/>
        <color theme="1"/>
        <rFont val="Arial"/>
        <family val="2"/>
      </rPr>
      <t xml:space="preserve">
</t>
    </r>
    <r>
      <rPr>
        <i/>
        <sz val="12"/>
        <color theme="1"/>
        <rFont val="Arial"/>
        <family val="2"/>
      </rPr>
      <t>Tools help you assess your current financial position, compare your school’s spending with other similar schools, and carry out a review of your budget to identify risks.</t>
    </r>
  </si>
  <si>
    <r>
      <rPr>
        <b/>
        <sz val="12"/>
        <color theme="1"/>
        <rFont val="Arial"/>
        <family val="2"/>
      </rPr>
      <t>Plan your workforce and curriculum</t>
    </r>
    <r>
      <rPr>
        <sz val="12"/>
        <color theme="1"/>
        <rFont val="Arial"/>
        <family val="2"/>
      </rPr>
      <t xml:space="preserve">
</t>
    </r>
    <r>
      <rPr>
        <i/>
        <sz val="12"/>
        <color theme="1"/>
        <rFont val="Arial"/>
        <family val="2"/>
      </rPr>
      <t xml:space="preserve">Information to support the senior leadership team, including guidance on school workforce planning. </t>
    </r>
  </si>
  <si>
    <r>
      <rPr>
        <b/>
        <sz val="12"/>
        <color theme="1"/>
        <rFont val="Arial"/>
        <family val="2"/>
      </rPr>
      <t>Commercial and Procurement</t>
    </r>
    <r>
      <rPr>
        <sz val="12"/>
        <color theme="1"/>
        <rFont val="Arial"/>
        <family val="2"/>
      </rPr>
      <t xml:space="preserve">
S</t>
    </r>
    <r>
      <rPr>
        <i/>
        <sz val="12"/>
        <color theme="1"/>
        <rFont val="Arial"/>
        <family val="2"/>
      </rPr>
      <t>tep-by-step guidance on how to plan and run an efficient procurement process to buy goods, works or services for your school. The guide including standard templates, will help to ensure you comply with current law and achieve value for money. You will also find written guidance on buying specific goods and services and procurement training modules.</t>
    </r>
  </si>
  <si>
    <r>
      <rPr>
        <b/>
        <sz val="12"/>
        <color theme="1"/>
        <rFont val="Arial"/>
        <family val="2"/>
      </rPr>
      <t>Financial Training and Peer Support</t>
    </r>
    <r>
      <rPr>
        <sz val="12"/>
        <color theme="1"/>
        <rFont val="Arial"/>
        <family val="2"/>
      </rPr>
      <t xml:space="preserve">
</t>
    </r>
    <r>
      <rPr>
        <i/>
        <sz val="12"/>
        <color theme="1"/>
        <rFont val="Arial"/>
        <family val="2"/>
      </rPr>
      <t>Links to useful sector organisations, their training courses and other resources.</t>
    </r>
  </si>
  <si>
    <t>Not using</t>
  </si>
  <si>
    <t>https://www.gov.uk/guidance/schools-financial-efficiency-financial-benchmarking</t>
  </si>
  <si>
    <t>Pupil Admission Number (PAN) Primary</t>
  </si>
  <si>
    <t>Pupil Admission Number (PAN) Post-16</t>
  </si>
  <si>
    <t xml:space="preserve">Comments </t>
  </si>
  <si>
    <t>TOTAL REVENUE EXPENDITURE</t>
  </si>
  <si>
    <t>Revenue Income</t>
  </si>
  <si>
    <t>List of Aged Creditors</t>
  </si>
  <si>
    <t>Age of credit</t>
  </si>
  <si>
    <t>Pupil Numbers (new schools to give an indication of which year group/s are open</t>
  </si>
  <si>
    <t>Actual Bank balance brought forward (£)</t>
  </si>
  <si>
    <t>Actual Bank balance carried forward (£)</t>
  </si>
  <si>
    <t>It can be used to identify areas for change to make sure resources are used to support high-quality teaching and the best education outcomes for pupils.</t>
  </si>
  <si>
    <t>The tool consists of a checklist and a dashboard.</t>
  </si>
  <si>
    <t>The checklist asks questions of governing bodies and trust boards in 6 areas of resource management.</t>
  </si>
  <si>
    <t>Please complete the self assessment tool available at the following link:-</t>
  </si>
  <si>
    <t>https://www.gov.uk/government/publications/school-resource-management-self-assessment-tool</t>
  </si>
  <si>
    <t>Qualifications and Experiences</t>
  </si>
  <si>
    <t xml:space="preserve">understanding your data </t>
  </si>
  <si>
    <t>When</t>
  </si>
  <si>
    <t>Action already taken or to be taken (please give as much detail as possible)</t>
  </si>
  <si>
    <t>2021/22</t>
  </si>
  <si>
    <t>2020/21</t>
  </si>
  <si>
    <t>2022/23</t>
  </si>
  <si>
    <t>It is recommended that as part of your planning process the following resources are reviewed and evaluated to support your financial plan.</t>
  </si>
  <si>
    <t>These have been assessed for compliance with procurement regulations, ease of use, suitability and value for money. We’ve also considered feedback from schools already using the deals.</t>
  </si>
  <si>
    <t>Deals / resources</t>
  </si>
  <si>
    <t>Unqualified teachers</t>
  </si>
  <si>
    <t>Main pay range</t>
  </si>
  <si>
    <t>Upper pay range</t>
  </si>
  <si>
    <t>Leading practitioner range</t>
  </si>
  <si>
    <t>Leadership group pay range</t>
  </si>
  <si>
    <t>P04</t>
  </si>
  <si>
    <t>P05</t>
  </si>
  <si>
    <t>P03</t>
  </si>
  <si>
    <t>P02</t>
  </si>
  <si>
    <t>P01</t>
  </si>
  <si>
    <t>S01</t>
  </si>
  <si>
    <t>S02</t>
  </si>
  <si>
    <t>Scale 6</t>
  </si>
  <si>
    <t>Scale 5</t>
  </si>
  <si>
    <t>Scale 4</t>
  </si>
  <si>
    <t>Scale 3</t>
  </si>
  <si>
    <t>Scale 2</t>
  </si>
  <si>
    <t>Scale 1</t>
  </si>
  <si>
    <r>
      <t>Has any financial</t>
    </r>
    <r>
      <rPr>
        <b/>
        <sz val="12"/>
        <rFont val="Arial"/>
        <family val="2"/>
      </rPr>
      <t xml:space="preserve"> </t>
    </r>
    <r>
      <rPr>
        <sz val="12"/>
        <rFont val="Arial"/>
        <family val="2"/>
      </rPr>
      <t>benchmarking been undertaken?</t>
    </r>
  </si>
  <si>
    <t>Contents</t>
  </si>
  <si>
    <t>About this template</t>
  </si>
  <si>
    <t>Checklist</t>
  </si>
  <si>
    <t>Background Information</t>
  </si>
  <si>
    <t>Self Assessment</t>
  </si>
  <si>
    <t>Benchmarking &amp; recovery actions</t>
  </si>
  <si>
    <t>Pupil numbers</t>
  </si>
  <si>
    <t>Budget</t>
  </si>
  <si>
    <t>Cashflow</t>
  </si>
  <si>
    <t>Current Liabilities</t>
  </si>
  <si>
    <t>Total Saving</t>
  </si>
  <si>
    <t>Use the space below to tell us which of the available resources / tools you have reviewed and which you are using /already used</t>
  </si>
  <si>
    <t>Staff structure and cost - Please provide financial details for all staff</t>
  </si>
  <si>
    <t>Minumum £</t>
  </si>
  <si>
    <t>Maximum £</t>
  </si>
  <si>
    <t>Number of staff</t>
  </si>
  <si>
    <t>total salary cost £</t>
  </si>
  <si>
    <t>average salary £</t>
  </si>
  <si>
    <t>Non Teaching staff</t>
  </si>
  <si>
    <r>
      <t xml:space="preserve">GAG </t>
    </r>
    <r>
      <rPr>
        <sz val="12"/>
        <color theme="1"/>
        <rFont val="Arial"/>
        <family val="2"/>
      </rPr>
      <t>(excl. 16-19 Allocation and Student Service Grant)</t>
    </r>
  </si>
  <si>
    <r>
      <t xml:space="preserve">Student Services Grant </t>
    </r>
    <r>
      <rPr>
        <sz val="12"/>
        <color theme="1"/>
        <rFont val="Arial"/>
        <family val="2"/>
      </rPr>
      <t>(Acad. Post 16 Bursary Funding)</t>
    </r>
  </si>
  <si>
    <t>Staffing Total</t>
  </si>
  <si>
    <t>% Expenditure spent on staffing</t>
  </si>
  <si>
    <t>Facilities Management Total</t>
  </si>
  <si>
    <t>% Expenditure spent on facilities</t>
  </si>
  <si>
    <t>Business Services Total</t>
  </si>
  <si>
    <t>% Expenditure spent on business services</t>
  </si>
  <si>
    <t>ICT Total</t>
  </si>
  <si>
    <t>% Expenditure spent on ICT</t>
  </si>
  <si>
    <t>Utilities Total</t>
  </si>
  <si>
    <t>% Expenditure spent on utilities</t>
  </si>
  <si>
    <t>Misc 1</t>
  </si>
  <si>
    <t>Misc 2</t>
  </si>
  <si>
    <t>Misc 3</t>
  </si>
  <si>
    <t>Misc 4</t>
  </si>
  <si>
    <t>Misc 5</t>
  </si>
  <si>
    <t>Misc 6</t>
  </si>
  <si>
    <t>Misc 7</t>
  </si>
  <si>
    <t>Misc 8</t>
  </si>
  <si>
    <t>% Expenditure on Miscellaneous</t>
  </si>
  <si>
    <t>Miscellaneous Total</t>
  </si>
  <si>
    <t>Miscellaneous expenditure (Please list)</t>
  </si>
  <si>
    <t>Income</t>
  </si>
  <si>
    <t>Capital grants</t>
  </si>
  <si>
    <t>Other DfE grants</t>
  </si>
  <si>
    <t>Other Grants</t>
  </si>
  <si>
    <t>Donations/sponsorship</t>
  </si>
  <si>
    <t>Non-grant income</t>
  </si>
  <si>
    <t>VAT</t>
  </si>
  <si>
    <t>TOTAL EXPENDITURE</t>
  </si>
  <si>
    <t>Other/misc expenditure (Please list)</t>
  </si>
  <si>
    <t>Misc 1 (Please change)</t>
  </si>
  <si>
    <t>Misc 2 (Please change)</t>
  </si>
  <si>
    <t>Misc 3 (Please change)</t>
  </si>
  <si>
    <t>Misc 4 (Please change)</t>
  </si>
  <si>
    <t>Misc 5 (Please change)</t>
  </si>
  <si>
    <t>Misc 6 (Please change)</t>
  </si>
  <si>
    <t>Other/misc income (Please list)</t>
  </si>
  <si>
    <t>Guidance on How to Complete the PTR and Contact Ratio Information</t>
  </si>
  <si>
    <t>Total Number of pupils, including sixth form</t>
  </si>
  <si>
    <t>Automatic calculation taken from the Yr Grp Stats tab.</t>
  </si>
  <si>
    <t>FTE Teaching staff, including management</t>
  </si>
  <si>
    <t>All teachers (qualified and unqualified) who could undertake a regular teaching commitment should be included.  Include all management (e.g. Headteacher, Deputy/Assistant Headteachers.  Do not include cover supervisors.  Make sure those on long-term sick or maternity leave, secondments, etc are not double counted, and include the substantive post only.  If you do not include any qualified teaching staff, please put a note to explain.</t>
  </si>
  <si>
    <t>Agency/supply staff FTE covering a vacancy</t>
  </si>
  <si>
    <t>The number of vacant posts (FTE) being covered by supply teachers.  Vacant posts are those where a permanent or temporary teacher would be employed.</t>
  </si>
  <si>
    <t>Total FTE Teaching Staff</t>
  </si>
  <si>
    <t>automatic calculation adding together [b] and [c].</t>
  </si>
  <si>
    <t>Number of teaching periods in a week</t>
  </si>
  <si>
    <t>Maximum teaching periods available</t>
  </si>
  <si>
    <t>Automatic calculation that multiplies the number of FTE teachers [d] by the number of teaching periods in a week [e].</t>
  </si>
  <si>
    <t>How many teaching periods are timetabled (taught) each week?</t>
  </si>
  <si>
    <t>Teachers Budget</t>
  </si>
  <si>
    <t>This is the element of the main teaching budget for the year, including on-costs.</t>
  </si>
  <si>
    <t>Supply Budget (element for vacancies)</t>
  </si>
  <si>
    <t xml:space="preserve">This is the element of the supply budget covering permanent vacancies. </t>
  </si>
  <si>
    <t>Agency Supply E26 Budget (element for vacancies)</t>
  </si>
  <si>
    <t xml:space="preserve">This is the element of the agency supply budget covering permanent vacancies.  </t>
  </si>
  <si>
    <t>Total Teaching Budget</t>
  </si>
  <si>
    <t>Automatic calculation adding together [h], [i] and [j].</t>
  </si>
  <si>
    <r>
      <t xml:space="preserve">This is the average teaching periods each week for a </t>
    </r>
    <r>
      <rPr>
        <b/>
        <sz val="11"/>
        <rFont val="Arial"/>
        <family val="2"/>
      </rPr>
      <t>student</t>
    </r>
    <r>
      <rPr>
        <sz val="11"/>
        <rFont val="Arial"/>
        <family val="2"/>
      </rPr>
      <t>.  For example, if the timetable is for 5 periods a day, the number of teaching periods would be 25.  If a fortnightly timetable is arranged, divide the fortnightly periods by 2 to get the average.
Or, you may have 10 periods a week (morning and afternoon), or work in hours.</t>
    </r>
  </si>
  <si>
    <t>Do not double count maternity</t>
  </si>
  <si>
    <t>Average if 2 week timetable.</t>
  </si>
  <si>
    <t>Pupil-Teacher Ratio (PTR)</t>
  </si>
  <si>
    <t>Contact Ratio</t>
  </si>
  <si>
    <t>Average Annual FTE Teaching Salary Cost</t>
  </si>
  <si>
    <t>Average Annual Cost per Teaching Period</t>
  </si>
  <si>
    <t>Please list any exclusions made to the FTE teaching staff, and the reason:</t>
  </si>
  <si>
    <t>Name</t>
  </si>
  <si>
    <t>Reason</t>
  </si>
  <si>
    <t>Any Other Notes:</t>
  </si>
  <si>
    <t>Staff  structure &amp; cost</t>
  </si>
  <si>
    <t>PTR &amp; contact ratio</t>
  </si>
  <si>
    <t>Actual bank balance (£) Excluding Capital</t>
  </si>
  <si>
    <t>Actual Bank balance (£) Including Capital balance</t>
  </si>
  <si>
    <t>Analysis</t>
  </si>
  <si>
    <t xml:space="preserve">Surplus/deficit % of income </t>
  </si>
  <si>
    <t>Net income/expenditure</t>
  </si>
  <si>
    <t>Capital Income</t>
  </si>
  <si>
    <t>Capital Expenditure</t>
  </si>
  <si>
    <t>DFE/ESFA grants &amp; income</t>
  </si>
  <si>
    <t>Local authority capital income</t>
  </si>
  <si>
    <t>Disposals proceeds</t>
  </si>
  <si>
    <t>Land &amp; buildings additions</t>
  </si>
  <si>
    <t>Other fixed assets</t>
  </si>
  <si>
    <t>Intangible asset additions</t>
  </si>
  <si>
    <t>Net Capital Income/Expenditure</t>
  </si>
  <si>
    <t>Total capital Income</t>
  </si>
  <si>
    <t>Total capital expenditure</t>
  </si>
  <si>
    <t>Please only enter figures or text in the white boxes</t>
  </si>
  <si>
    <t>Management analysis</t>
  </si>
  <si>
    <t>Capital</t>
  </si>
  <si>
    <r>
      <rPr>
        <sz val="12"/>
        <color theme="1"/>
        <rFont val="Arial"/>
        <family val="2"/>
      </rPr>
      <t xml:space="preserve">All these and further resources, are available at the </t>
    </r>
    <r>
      <rPr>
        <u/>
        <sz val="12"/>
        <color theme="1"/>
        <rFont val="Arial"/>
        <family val="2"/>
      </rPr>
      <t xml:space="preserve">School Resource Management pages of </t>
    </r>
    <r>
      <rPr>
        <sz val="12"/>
        <color theme="1"/>
        <rFont val="Arial"/>
        <family val="2"/>
      </rPr>
      <t>GOV.UK</t>
    </r>
  </si>
  <si>
    <t>School Resource Management Self-Assessment</t>
  </si>
  <si>
    <t>Pupil Admission Number (PAN) Secondary</t>
  </si>
  <si>
    <r>
      <t xml:space="preserve">Automatic calculation (taken from the Yr Grp Stats tab).  This is the number of periods that are taught in a week for a </t>
    </r>
    <r>
      <rPr>
        <b/>
        <sz val="11"/>
        <rFont val="Arial"/>
        <family val="2"/>
      </rPr>
      <t xml:space="preserve">teacher </t>
    </r>
    <r>
      <rPr>
        <sz val="11"/>
        <color theme="1"/>
        <rFont val="Arial"/>
        <family val="2"/>
      </rPr>
      <t>(or average over 2 weeks).  The timetable will probably have this information in a report, but can be derived from listing every member of teaching staff (including management) and adding up what their weekly teaching commitment is, per year group - see teacher detail tab for an example.</t>
    </r>
  </si>
  <si>
    <t xml:space="preserve">Name of school </t>
  </si>
  <si>
    <t>Describe the school's response to date to resolve the situation</t>
  </si>
  <si>
    <t>*Please submit a copy of the relevant governor minutes that evidences the discussion and approval of the recovery in the school Financial Plan.</t>
  </si>
  <si>
    <t>School Financial Plan Template</t>
  </si>
  <si>
    <t>School Number /  UPIN</t>
  </si>
  <si>
    <t>School Address</t>
  </si>
  <si>
    <t xml:space="preserve">Name of Head Teacher </t>
  </si>
  <si>
    <t>Name of School Business Manager or equivalent</t>
  </si>
  <si>
    <t>Are there Governors on the board with financial expertise?  If so, please provide details</t>
  </si>
  <si>
    <t>When was the last skills audit undertaken of the Board of Governors?</t>
  </si>
  <si>
    <t xml:space="preserve">When was the last internal audit visit to the school?
What was the outcome of the last internal audit report? </t>
  </si>
  <si>
    <t>Are governors aware of the school's financial difficulty?</t>
  </si>
  <si>
    <t>Are there any loans that the school is committed to what are the loan repayment terms?</t>
  </si>
  <si>
    <t>Are there any plans for the school to convert to an academy ?</t>
  </si>
  <si>
    <t xml:space="preserve">Provide details of dates and school </t>
  </si>
  <si>
    <t xml:space="preserve">Does the school have access to any other funding e.g. School Trust accounts or Parents Trust accounts that the school could draw on </t>
  </si>
  <si>
    <t xml:space="preserve">Provde details of all accounts relating to the charity the school is related to or any other accounts </t>
  </si>
  <si>
    <t xml:space="preserve">Date school Financial Plan Approved by Governors </t>
  </si>
  <si>
    <t xml:space="preserve">Date school Financial Plan Approved by Senior Leadership Team </t>
  </si>
  <si>
    <t>A copy of the self-assessment outcome and action plan must be shared with Croydon LA with the completed the School's Financial Plan</t>
  </si>
  <si>
    <t>The tool helps assure governing bodies and senior leadership teams at schools that they are meeting the standards to achieve a good level of financial health and resource management.</t>
  </si>
  <si>
    <t>Schools Benchmarking:</t>
  </si>
  <si>
    <t>School Level</t>
  </si>
  <si>
    <t>How is the school funded (delete as necessary)?</t>
  </si>
  <si>
    <t>Balance Sheet as at 31 March 2019</t>
  </si>
  <si>
    <t>Click link below to go to schedule</t>
  </si>
  <si>
    <t>SchJ Stock'!A1</t>
  </si>
  <si>
    <t xml:space="preserve">Debtors </t>
  </si>
  <si>
    <t>SchL Aged Debtors'!A1</t>
  </si>
  <si>
    <t>VAT claims outstanding (may be credit)</t>
  </si>
  <si>
    <t>SchK VAT'!A1</t>
  </si>
  <si>
    <t>Prepaid Expenditure</t>
  </si>
  <si>
    <t>SchH Prepaid Expenditure'!A1</t>
  </si>
  <si>
    <t>Accrued Income</t>
  </si>
  <si>
    <t>SchE Accrued Income not LA'!A1</t>
  </si>
  <si>
    <t>Bank and Cash</t>
  </si>
  <si>
    <t>Sch5 Bank Reconciliation'!A1</t>
  </si>
  <si>
    <t>Outstanding Income</t>
  </si>
  <si>
    <t>LA Debtor/prepayment/accrued income</t>
  </si>
  <si>
    <t>SchA Croydon LA Debtors'!A1</t>
  </si>
  <si>
    <t>TOTAL CURRENT ASSETS (z)</t>
  </si>
  <si>
    <t xml:space="preserve">Creditors </t>
  </si>
  <si>
    <t>SchM Aged Creditors'!A1</t>
  </si>
  <si>
    <t>LA Payment Demands</t>
  </si>
  <si>
    <t>SchB Croydon LA Creditors'!A1</t>
  </si>
  <si>
    <t>Prepaid Income</t>
  </si>
  <si>
    <t>SchG Prepaid Income'!A1</t>
  </si>
  <si>
    <t>Accrued Expenditure</t>
  </si>
  <si>
    <t>SchF Accrued Expenditure not LA'!A1</t>
  </si>
  <si>
    <t>Unpresented Cheques</t>
  </si>
  <si>
    <t>LA Creditor/accrual/deferred income/loan</t>
  </si>
  <si>
    <t>TOTAL CURRENT LIABILITIES (y)</t>
  </si>
  <si>
    <t>NET CURRENT ASSETS (x=z-y)</t>
  </si>
  <si>
    <t>Represented by:</t>
  </si>
  <si>
    <t>B01 Committed Revenue Balances</t>
  </si>
  <si>
    <t>Sch2 Analysis of Balances'!A1</t>
  </si>
  <si>
    <t>B02 Uncommitted Revenue Balances</t>
  </si>
  <si>
    <t>TOTAL REVENUE BALANCES  (w)</t>
  </si>
  <si>
    <t>B03 Devolved Formula Capital</t>
  </si>
  <si>
    <t>Sch2 Analysis of Balances'!F26</t>
  </si>
  <si>
    <t>B04 Other Standards Fund Capital</t>
  </si>
  <si>
    <t>Sch2 Analysis of Balances'!F38</t>
  </si>
  <si>
    <t>B05 Other Capital</t>
  </si>
  <si>
    <t>Sch2 Analysis of Balances'!F49</t>
  </si>
  <si>
    <t>TOTAL CAPITAL BALANCES  (v)</t>
  </si>
  <si>
    <t>B06 Community Focused Balance</t>
  </si>
  <si>
    <t>Sch2 Analysis of Balances'!D76</t>
  </si>
  <si>
    <t>CFR BALANCE (u=w+v)</t>
  </si>
  <si>
    <t>We confirm that these figures and the supporting figures as detailed in the electronic return are a</t>
  </si>
  <si>
    <t>Signed</t>
  </si>
  <si>
    <t>Head</t>
  </si>
  <si>
    <t>Date</t>
  </si>
  <si>
    <t>Governor (Chair/Finance)</t>
  </si>
  <si>
    <t>School Name</t>
  </si>
  <si>
    <t>School Number</t>
  </si>
  <si>
    <t>2019-20 £</t>
  </si>
  <si>
    <t>Replace with actual month/year - starting with April and opening cash balance matching the prio Year end returned submitted (where available).</t>
  </si>
  <si>
    <t xml:space="preserve">Delegated funding </t>
  </si>
  <si>
    <t>Has any detailed benchmarking been undertaken with another similar school or academy in either the same Local Authority area or an area that is similar funding?</t>
  </si>
  <si>
    <r>
      <t xml:space="preserve">This template </t>
    </r>
    <r>
      <rPr>
        <b/>
        <u/>
        <sz val="12"/>
        <color theme="1"/>
        <rFont val="Arial"/>
        <family val="2"/>
      </rPr>
      <t xml:space="preserve">must be used to provide financial </t>
    </r>
    <r>
      <rPr>
        <sz val="12"/>
        <color theme="1"/>
        <rFont val="Arial"/>
        <family val="2"/>
      </rPr>
      <t>information to Croydon Council where a maintained school is submitting a deficit budget either at the start of the financial year or at any point during the financial year. The school must prepare and own the financial plan it submits. 
This template is not password protected, to allow for customisation (adding additional rows, etc.). If you do customise it, please ensure the formulae calculate correctly.
This template also highlights the range of resources available from the Department of Education to support schools to improve their financial health and efficiency. We recommend you make full use of these resources, all of which are on the Buying for Schools webpage on GOV.UK.
It is important to include as much information as possible to demonstrate when your recovery is possible, so you can demonstrate that it is specific, measurable, achievable, realistic and timely.</t>
    </r>
  </si>
  <si>
    <t>If yes, please name the schools or academies:</t>
  </si>
  <si>
    <t>As part of our review we would like to have sight of information on your staff structure and salary scales, we appreciate the format for this information may vary depending on your payroll provider.  On this basis we are content for you to submit this information in a different format.</t>
  </si>
  <si>
    <t xml:space="preserve">The Croydon  Financial Plan needs to demonstrate:
1. When the school will have an in-year balanced budget 
2. The point at which the school's cumulative balance will be positive. 
3. In line with the Croydon Scheme for Financing Schools, the school has a plan to eliminate the deficit within 3 years 
</t>
  </si>
  <si>
    <t>Agency staff costs</t>
  </si>
  <si>
    <t xml:space="preserve">Staff costs </t>
  </si>
  <si>
    <t xml:space="preserve">Please provide the details of catering income and catering expenditure </t>
  </si>
  <si>
    <t>Contracts</t>
  </si>
  <si>
    <t>Catering</t>
  </si>
  <si>
    <t>Contracts analysis</t>
  </si>
  <si>
    <t>If you already have a detailed template, please use it. There is no need to replicate on this template.</t>
  </si>
  <si>
    <t>Please provide a list of contract that the school is entered into. Include the date the contract started and any variations of contracts.</t>
  </si>
  <si>
    <t>Use the space below to tell us contracts the school has entered into</t>
  </si>
  <si>
    <t xml:space="preserve">Supplier Name </t>
  </si>
  <si>
    <t xml:space="preserve">Date started </t>
  </si>
  <si>
    <t>Date ending</t>
  </si>
  <si>
    <t>Variations</t>
  </si>
  <si>
    <t>Catering analysis</t>
  </si>
  <si>
    <t xml:space="preserve">Catering </t>
  </si>
  <si>
    <t xml:space="preserve">Catering supplies </t>
  </si>
  <si>
    <t xml:space="preserve">Catering other </t>
  </si>
  <si>
    <t xml:space="preserve">Expenditure </t>
  </si>
  <si>
    <t xml:space="preserve">Total Expenditure </t>
  </si>
  <si>
    <t>Comments</t>
  </si>
  <si>
    <t>Catering Staff costs</t>
  </si>
  <si>
    <t xml:space="preserve">Croydon  Financial Plan Template 2023/24
</t>
  </si>
  <si>
    <t>Signed by Headteacher</t>
  </si>
  <si>
    <t>Signed by Chair of Governors</t>
  </si>
  <si>
    <t>October '23
Forecast</t>
  </si>
  <si>
    <t>October '24
Forecast</t>
  </si>
  <si>
    <t xml:space="preserve">October '22
Actual </t>
  </si>
  <si>
    <t>October '21
Actual</t>
  </si>
  <si>
    <t>October '20
Actual</t>
  </si>
  <si>
    <t>October '19
Actual</t>
  </si>
  <si>
    <t>2023/24</t>
  </si>
  <si>
    <t>2024/25</t>
  </si>
  <si>
    <t>2025/26</t>
  </si>
  <si>
    <t>Balance Sheet as at 31st March 2023</t>
  </si>
  <si>
    <t>true representation of the balances held by the school as at 31st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</si>
</sst>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2]* #,##0.00_-;\-[$€-2]* #,##0.00_-;_-[$€-2]* &quot;-&quot;??_-"/>
    <numFmt numFmtId="166" formatCode="&quot;£&quot;#,##0"/>
    <numFmt numFmtId="167" formatCode="0.0"/>
    <numFmt numFmtId="168" formatCode="0.0%"/>
    <numFmt numFmtId="169" formatCode="&quot;£&quot;#,##0.00"/>
  </numFmts>
  <fonts count="86">
    <font>
      <sz val="12"/>
      <color theme="1"/>
      <name val="Arial"/>
      <family val="2"/>
    </font>
    <font>
      <sz val="11"/>
      <color theme="1"/>
      <name val="Calibri"/>
      <family val="2"/>
      <scheme val="minor"/>
    </font>
    <font>
      <sz val="12"/>
      <color theme="1"/>
      <name val="Arial"/>
      <family val="2"/>
    </font>
    <font>
      <b/>
      <sz val="12"/>
      <color theme="1"/>
      <name val="Arial"/>
      <family val="2"/>
    </font>
    <font>
      <sz val="12"/>
      <name val="Arial"/>
      <family val="2"/>
    </font>
    <font>
      <sz val="10"/>
      <name val="Arial"/>
      <family val="2"/>
    </font>
    <font>
      <sz val="10"/>
      <name val="Helv"/>
      <charset val="204"/>
    </font>
    <font>
      <sz val="12"/>
      <color indexed="8"/>
      <name val="Arial"/>
      <family val="2"/>
    </font>
    <font>
      <sz val="11"/>
      <color indexed="8"/>
      <name val="Arial"/>
      <family val="2"/>
    </font>
    <font>
      <sz val="12"/>
      <color indexed="9"/>
      <name val="Arial"/>
      <family val="2"/>
    </font>
    <font>
      <sz val="11"/>
      <color indexed="9"/>
      <name val="Arial"/>
      <family val="2"/>
    </font>
    <font>
      <sz val="12"/>
      <color indexed="20"/>
      <name val="Arial"/>
      <family val="2"/>
    </font>
    <font>
      <sz val="11"/>
      <color indexed="20"/>
      <name val="Arial"/>
      <family val="2"/>
    </font>
    <font>
      <b/>
      <sz val="12"/>
      <color indexed="52"/>
      <name val="Arial"/>
      <family val="2"/>
    </font>
    <font>
      <b/>
      <sz val="11"/>
      <color indexed="52"/>
      <name val="Arial"/>
      <family val="2"/>
    </font>
    <font>
      <b/>
      <sz val="10"/>
      <name val="Arial"/>
      <family val="2"/>
    </font>
    <font>
      <b/>
      <sz val="12"/>
      <color indexed="9"/>
      <name val="Arial"/>
      <family val="2"/>
    </font>
    <font>
      <b/>
      <sz val="11"/>
      <color indexed="9"/>
      <name val="Arial"/>
      <family val="2"/>
    </font>
    <font>
      <sz val="10"/>
      <color indexed="21"/>
      <name val="System"/>
      <family val="2"/>
    </font>
    <font>
      <i/>
      <sz val="12"/>
      <color indexed="23"/>
      <name val="Arial"/>
      <family val="2"/>
    </font>
    <font>
      <i/>
      <sz val="11"/>
      <color indexed="23"/>
      <name val="Arial"/>
      <family val="2"/>
    </font>
    <font>
      <sz val="9"/>
      <color indexed="18"/>
      <name val="Arial"/>
      <family val="2"/>
    </font>
    <font>
      <sz val="12"/>
      <color indexed="17"/>
      <name val="Arial"/>
      <family val="2"/>
    </font>
    <font>
      <sz val="11"/>
      <color indexed="17"/>
      <name val="Arial"/>
      <family val="2"/>
    </font>
    <font>
      <b/>
      <sz val="8"/>
      <name val="Arial"/>
      <family val="2"/>
    </font>
    <font>
      <sz val="8"/>
      <name val="Arial"/>
      <family val="2"/>
    </font>
    <font>
      <b/>
      <sz val="15"/>
      <color indexed="56"/>
      <name val="Arial"/>
      <family val="2"/>
    </font>
    <font>
      <b/>
      <sz val="13"/>
      <color indexed="56"/>
      <name val="Arial"/>
      <family val="2"/>
    </font>
    <font>
      <b/>
      <sz val="11"/>
      <color indexed="56"/>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sz val="11"/>
      <color indexed="52"/>
      <name val="Arial"/>
      <family val="2"/>
    </font>
    <font>
      <i/>
      <sz val="10"/>
      <color indexed="17"/>
      <name val="System"/>
      <family val="2"/>
    </font>
    <font>
      <sz val="12"/>
      <color indexed="60"/>
      <name val="Arial"/>
      <family val="2"/>
    </font>
    <font>
      <sz val="11"/>
      <color indexed="60"/>
      <name val="Arial"/>
      <family val="2"/>
    </font>
    <font>
      <b/>
      <sz val="12"/>
      <color indexed="63"/>
      <name val="Arial"/>
      <family val="2"/>
    </font>
    <font>
      <b/>
      <sz val="11"/>
      <color indexed="63"/>
      <name val="Arial"/>
      <family val="2"/>
    </font>
    <font>
      <sz val="10"/>
      <color indexed="14"/>
      <name val="System"/>
      <family val="2"/>
    </font>
    <font>
      <sz val="10"/>
      <color indexed="8"/>
      <name val="Arial"/>
      <family val="2"/>
    </font>
    <font>
      <b/>
      <sz val="18"/>
      <color indexed="56"/>
      <name val="Cambria"/>
      <family val="2"/>
    </font>
    <font>
      <b/>
      <sz val="12"/>
      <color indexed="8"/>
      <name val="Arial"/>
      <family val="2"/>
    </font>
    <font>
      <b/>
      <sz val="11"/>
      <color indexed="8"/>
      <name val="Arial"/>
      <family val="2"/>
    </font>
    <font>
      <sz val="9"/>
      <name val="Arial"/>
      <family val="2"/>
    </font>
    <font>
      <sz val="10"/>
      <color indexed="17"/>
      <name val="System"/>
      <family val="2"/>
    </font>
    <font>
      <sz val="12"/>
      <color indexed="10"/>
      <name val="Arial"/>
      <family val="2"/>
    </font>
    <font>
      <sz val="11"/>
      <color indexed="10"/>
      <name val="Arial"/>
      <family val="2"/>
    </font>
    <font>
      <sz val="8"/>
      <color indexed="8"/>
      <name val="Arial"/>
      <family val="2"/>
    </font>
    <font>
      <sz val="11"/>
      <name val="Arial"/>
      <family val="2"/>
    </font>
    <font>
      <u/>
      <sz val="6.5"/>
      <color indexed="12"/>
      <name val="Arial"/>
      <family val="2"/>
    </font>
    <font>
      <u/>
      <sz val="8.6"/>
      <color indexed="12"/>
      <name val="Arial"/>
      <family val="2"/>
    </font>
    <font>
      <sz val="12"/>
      <name val="Helv"/>
    </font>
    <font>
      <b/>
      <sz val="12"/>
      <name val="Arial"/>
      <family val="2"/>
    </font>
    <font>
      <b/>
      <sz val="11"/>
      <name val="Arial"/>
      <family val="2"/>
    </font>
    <font>
      <i/>
      <sz val="12"/>
      <color theme="1"/>
      <name val="Arial"/>
      <family val="2"/>
    </font>
    <font>
      <b/>
      <u/>
      <sz val="12"/>
      <name val="Arial"/>
      <family val="2"/>
    </font>
    <font>
      <i/>
      <sz val="12"/>
      <name val="Arial"/>
      <family val="2"/>
    </font>
    <font>
      <b/>
      <i/>
      <sz val="12"/>
      <name val="Arial"/>
      <family val="2"/>
    </font>
    <font>
      <b/>
      <i/>
      <u/>
      <sz val="12"/>
      <name val="Arial"/>
      <family val="2"/>
    </font>
    <font>
      <b/>
      <i/>
      <sz val="12"/>
      <color theme="1"/>
      <name val="Arial"/>
      <family val="2"/>
    </font>
    <font>
      <sz val="12"/>
      <color indexed="81"/>
      <name val="Tahoma"/>
      <family val="2"/>
    </font>
    <font>
      <sz val="8"/>
      <color indexed="81"/>
      <name val="Tahoma"/>
      <family val="2"/>
    </font>
    <font>
      <b/>
      <sz val="14"/>
      <name val="Arial"/>
      <family val="2"/>
    </font>
    <font>
      <u/>
      <sz val="12"/>
      <color theme="10"/>
      <name val="Arial"/>
      <family val="2"/>
    </font>
    <font>
      <sz val="12"/>
      <color rgb="FFFF0000"/>
      <name val="Arial"/>
      <family val="2"/>
    </font>
    <font>
      <b/>
      <u/>
      <sz val="12"/>
      <color theme="1"/>
      <name val="Arial"/>
      <family val="2"/>
    </font>
    <font>
      <u/>
      <sz val="12"/>
      <color theme="1"/>
      <name val="Arial"/>
      <family val="2"/>
    </font>
    <font>
      <sz val="24"/>
      <color theme="1"/>
      <name val="Arial"/>
      <family val="2"/>
    </font>
    <font>
      <sz val="26"/>
      <color theme="1"/>
      <name val="Arial"/>
      <family val="2"/>
    </font>
    <font>
      <u/>
      <sz val="24"/>
      <color theme="10"/>
      <name val="Arial"/>
      <family val="2"/>
    </font>
    <font>
      <b/>
      <sz val="24"/>
      <color theme="1"/>
      <name val="Arial"/>
      <family val="2"/>
    </font>
    <font>
      <sz val="18"/>
      <name val="Arial"/>
      <family val="2"/>
    </font>
    <font>
      <b/>
      <sz val="28"/>
      <color theme="1"/>
      <name val="Arial"/>
      <family val="2"/>
    </font>
    <font>
      <b/>
      <u/>
      <sz val="14"/>
      <color theme="1"/>
      <name val="Arial"/>
      <family val="2"/>
    </font>
    <font>
      <sz val="11"/>
      <color theme="1"/>
      <name val="Arial"/>
      <family val="2"/>
    </font>
    <font>
      <b/>
      <i/>
      <sz val="11"/>
      <name val="Arial"/>
      <family val="2"/>
    </font>
    <font>
      <sz val="14"/>
      <color theme="1"/>
      <name val="Calibri"/>
      <family val="2"/>
      <scheme val="minor"/>
    </font>
    <font>
      <sz val="14"/>
      <name val="Calibri"/>
      <family val="2"/>
      <scheme val="minor"/>
    </font>
    <font>
      <u/>
      <sz val="11"/>
      <color theme="10"/>
      <name val="Calibri"/>
      <family val="2"/>
      <scheme val="minor"/>
    </font>
    <font>
      <b/>
      <sz val="18"/>
      <color theme="1"/>
      <name val="Arial"/>
      <family val="2"/>
    </font>
    <font>
      <u/>
      <sz val="10"/>
      <color indexed="63"/>
      <name val="Arial"/>
      <family val="2"/>
    </font>
    <font>
      <sz val="8"/>
      <color indexed="63"/>
      <name val="Arial"/>
      <family val="2"/>
    </font>
    <font>
      <sz val="11"/>
      <color indexed="63"/>
      <name val="Arial"/>
      <family val="2"/>
    </font>
    <font>
      <sz val="12"/>
      <color indexed="63"/>
      <name val="Arial"/>
      <family val="2"/>
    </font>
    <font>
      <sz val="11"/>
      <color indexed="12"/>
      <name val="Arial"/>
      <family val="2"/>
    </font>
  </fonts>
  <fills count="3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64"/>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5050"/>
        <bgColor indexed="64"/>
      </patternFill>
    </fill>
    <fill>
      <patternFill patternType="solid">
        <fgColor theme="0" tint="-0.14996795556505021"/>
        <bgColor indexed="64"/>
      </patternFill>
    </fill>
    <fill>
      <patternFill patternType="solid">
        <fgColor rgb="FF92D050"/>
        <bgColor indexed="64"/>
      </patternFill>
    </fill>
    <fill>
      <patternFill patternType="solid">
        <fgColor theme="5" tint="0.39994506668294322"/>
        <bgColor indexed="64"/>
      </patternFill>
    </fill>
    <fill>
      <patternFill patternType="solid">
        <fgColor theme="9" tint="0.39997558519241921"/>
        <bgColor indexed="64"/>
      </patternFill>
    </fill>
    <fill>
      <patternFill patternType="solid">
        <fgColor theme="5"/>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indexed="22"/>
      </left>
      <right style="thin">
        <color indexed="22"/>
      </right>
      <top/>
      <bottom style="thin">
        <color indexed="22"/>
      </bottom>
      <diagonal/>
    </border>
    <border>
      <left style="thin">
        <color indexed="9"/>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hair">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22"/>
      </left>
      <right style="thin">
        <color indexed="22"/>
      </right>
      <top/>
      <bottom style="thin">
        <color indexed="22"/>
      </bottom>
      <diagonal/>
    </border>
    <border>
      <left/>
      <right/>
      <top style="thin">
        <color auto="1"/>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diagonal/>
    </border>
    <border>
      <left style="medium">
        <color indexed="64"/>
      </left>
      <right style="thin">
        <color indexed="22"/>
      </right>
      <top/>
      <bottom style="thin">
        <color indexed="22"/>
      </bottom>
      <diagonal/>
    </border>
    <border>
      <left style="medium">
        <color indexed="64"/>
      </left>
      <right style="thin">
        <color indexed="22"/>
      </right>
      <top/>
      <bottom/>
      <diagonal/>
    </border>
    <border>
      <left style="medium">
        <color indexed="64"/>
      </left>
      <right style="thin">
        <color indexed="22"/>
      </right>
      <top/>
      <bottom style="thin">
        <color theme="0" tint="-0.24994659260841701"/>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theme="0" tint="-0.24994659260841701"/>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22"/>
      </right>
      <top/>
      <bottom/>
      <diagonal/>
    </border>
    <border>
      <left/>
      <right style="thin">
        <color theme="0" tint="-0.14996795556505021"/>
      </right>
      <top style="thin">
        <color theme="0" tint="-0.14996795556505021"/>
      </top>
      <bottom style="thin">
        <color theme="0" tint="-0.1499679555650502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bottom/>
      <diagonal/>
    </border>
    <border>
      <left style="medium">
        <color indexed="63"/>
      </left>
      <right/>
      <top style="medium">
        <color indexed="63"/>
      </top>
      <bottom/>
      <diagonal/>
    </border>
    <border>
      <left/>
      <right/>
      <top style="medium">
        <color indexed="63"/>
      </top>
      <bottom/>
      <diagonal/>
    </border>
    <border>
      <left/>
      <right style="medium">
        <color indexed="63"/>
      </right>
      <top style="medium">
        <color indexed="63"/>
      </top>
      <bottom/>
      <diagonal/>
    </border>
    <border>
      <left style="medium">
        <color indexed="63"/>
      </left>
      <right/>
      <top/>
      <bottom/>
      <diagonal/>
    </border>
    <border>
      <left/>
      <right style="medium">
        <color indexed="63"/>
      </right>
      <top/>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s>
  <cellStyleXfs count="242">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9" fillId="20" borderId="0" applyNumberFormat="0" applyBorder="0" applyAlignment="0" applyProtection="0"/>
    <xf numFmtId="0" fontId="11" fillId="4" borderId="0" applyNumberFormat="0" applyBorder="0" applyAlignment="0" applyProtection="0"/>
    <xf numFmtId="0" fontId="12" fillId="4" borderId="0" applyNumberFormat="0" applyBorder="0" applyAlignment="0" applyProtection="0"/>
    <xf numFmtId="0" fontId="11" fillId="4" borderId="0" applyNumberFormat="0" applyBorder="0" applyAlignment="0" applyProtection="0"/>
    <xf numFmtId="0" fontId="13" fillId="21" borderId="2" applyNumberFormat="0" applyAlignment="0" applyProtection="0"/>
    <xf numFmtId="0" fontId="14" fillId="21" borderId="2" applyNumberFormat="0" applyAlignment="0" applyProtection="0"/>
    <xf numFmtId="0" fontId="13" fillId="21" borderId="2" applyNumberFormat="0" applyAlignment="0" applyProtection="0"/>
    <xf numFmtId="0" fontId="15" fillId="0" borderId="0" applyNumberFormat="0" applyFont="0" applyFill="0" applyBorder="0" applyProtection="0">
      <alignment horizontal="centerContinuous" wrapText="1"/>
    </xf>
    <xf numFmtId="0" fontId="16" fillId="22" borderId="3" applyNumberFormat="0" applyAlignment="0" applyProtection="0"/>
    <xf numFmtId="0" fontId="17" fillId="22" borderId="3" applyNumberFormat="0" applyAlignment="0" applyProtection="0"/>
    <xf numFmtId="0" fontId="16" fillId="22" borderId="3"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 fontId="21"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2" fillId="5" borderId="0" applyNumberFormat="0" applyBorder="0" applyAlignment="0" applyProtection="0"/>
    <xf numFmtId="0" fontId="23" fillId="5" borderId="0" applyNumberFormat="0" applyBorder="0" applyAlignment="0" applyProtection="0"/>
    <xf numFmtId="0" fontId="22" fillId="5" borderId="0" applyNumberFormat="0" applyBorder="0" applyAlignment="0" applyProtection="0"/>
    <xf numFmtId="0" fontId="24" fillId="0" borderId="0">
      <alignment horizontal="center" vertical="center" wrapText="1"/>
    </xf>
    <xf numFmtId="0" fontId="25" fillId="0" borderId="4">
      <alignment horizontal="center" vertical="center" wrapText="1"/>
    </xf>
    <xf numFmtId="0" fontId="24" fillId="0" borderId="0">
      <alignment horizontal="left" wrapText="1"/>
    </xf>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 fontId="29" fillId="0" borderId="0" applyNumberFormat="0" applyFill="0" applyBorder="0" applyAlignment="0" applyProtection="0"/>
    <xf numFmtId="0" fontId="30" fillId="8" borderId="2" applyNumberFormat="0" applyAlignment="0" applyProtection="0"/>
    <xf numFmtId="1" fontId="31" fillId="23" borderId="0" applyNumberFormat="0" applyFill="0" applyBorder="0" applyAlignment="0" applyProtection="0"/>
    <xf numFmtId="0" fontId="30" fillId="8" borderId="2" applyNumberFormat="0" applyAlignment="0" applyProtection="0"/>
    <xf numFmtId="0" fontId="30" fillId="8" borderId="2" applyNumberFormat="0" applyAlignment="0" applyProtection="0"/>
    <xf numFmtId="0" fontId="30" fillId="8" borderId="2" applyNumberFormat="0" applyAlignment="0" applyProtection="0"/>
    <xf numFmtId="0" fontId="25" fillId="0" borderId="0">
      <alignment horizontal="left" vertical="center"/>
    </xf>
    <xf numFmtId="0" fontId="25" fillId="0" borderId="0">
      <alignment horizontal="center" vertical="center"/>
    </xf>
    <xf numFmtId="0" fontId="32" fillId="0" borderId="8" applyNumberFormat="0" applyFill="0" applyAlignment="0" applyProtection="0"/>
    <xf numFmtId="0" fontId="33" fillId="0" borderId="8" applyNumberFormat="0" applyFill="0" applyAlignment="0" applyProtection="0"/>
    <xf numFmtId="0" fontId="32" fillId="0" borderId="8" applyNumberFormat="0" applyFill="0" applyAlignment="0" applyProtection="0"/>
    <xf numFmtId="10" fontId="34" fillId="0" borderId="9" applyFill="0" applyAlignment="0" applyProtection="0">
      <protection locked="0"/>
    </xf>
    <xf numFmtId="0" fontId="35" fillId="24" borderId="0" applyNumberFormat="0" applyBorder="0" applyAlignment="0" applyProtection="0"/>
    <xf numFmtId="0" fontId="36" fillId="24" borderId="0" applyNumberFormat="0" applyBorder="0" applyAlignment="0" applyProtection="0"/>
    <xf numFmtId="0" fontId="35" fillId="24"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 fillId="0" borderId="0" applyNumberFormat="0" applyFont="0" applyFill="0" applyBorder="0" applyAlignment="0" applyProtection="0"/>
    <xf numFmtId="0" fontId="5" fillId="0" borderId="0"/>
    <xf numFmtId="0" fontId="48" fillId="0" borderId="0"/>
    <xf numFmtId="0" fontId="48" fillId="0" borderId="0"/>
    <xf numFmtId="37"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48" fillId="0" borderId="0"/>
    <xf numFmtId="0" fontId="48" fillId="0" borderId="0"/>
    <xf numFmtId="0" fontId="4" fillId="0" borderId="0"/>
    <xf numFmtId="0" fontId="4" fillId="0" borderId="0"/>
    <xf numFmtId="0" fontId="4" fillId="0" borderId="0"/>
    <xf numFmtId="0" fontId="5" fillId="0" borderId="0"/>
    <xf numFmtId="0" fontId="2" fillId="0" borderId="0"/>
    <xf numFmtId="0" fontId="7" fillId="25" borderId="10" applyNumberFormat="0" applyFont="0" applyAlignment="0" applyProtection="0"/>
    <xf numFmtId="0" fontId="5" fillId="25" borderId="10" applyNumberFormat="0" applyFont="0" applyAlignment="0" applyProtection="0"/>
    <xf numFmtId="0" fontId="5" fillId="25" borderId="10" applyNumberFormat="0" applyFont="0" applyAlignment="0" applyProtection="0"/>
    <xf numFmtId="0" fontId="5" fillId="25" borderId="10" applyNumberFormat="0" applyFont="0" applyAlignment="0" applyProtection="0"/>
    <xf numFmtId="0" fontId="7" fillId="25" borderId="10" applyNumberFormat="0" applyFont="0" applyAlignment="0" applyProtection="0"/>
    <xf numFmtId="0" fontId="7" fillId="25" borderId="10" applyNumberFormat="0" applyFont="0" applyAlignment="0" applyProtection="0"/>
    <xf numFmtId="0" fontId="7" fillId="25" borderId="10" applyNumberFormat="0" applyFont="0" applyAlignment="0" applyProtection="0"/>
    <xf numFmtId="0" fontId="5" fillId="25" borderId="10" applyNumberFormat="0" applyFont="0" applyAlignment="0" applyProtection="0"/>
    <xf numFmtId="3" fontId="25" fillId="0" borderId="0">
      <alignment horizontal="right"/>
    </xf>
    <xf numFmtId="0" fontId="37" fillId="21" borderId="11" applyNumberFormat="0" applyAlignment="0" applyProtection="0"/>
    <xf numFmtId="0" fontId="38" fillId="21" borderId="11" applyNumberFormat="0" applyAlignment="0" applyProtection="0"/>
    <xf numFmtId="0" fontId="37" fillId="21" borderId="11" applyNumberFormat="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1" fontId="39" fillId="0" borderId="12" applyNumberFormat="0" applyFill="0" applyBorder="0" applyAlignment="0" applyProtection="0"/>
    <xf numFmtId="0" fontId="40" fillId="0" borderId="0">
      <alignment vertical="top"/>
    </xf>
    <xf numFmtId="0" fontId="40" fillId="0" borderId="0">
      <alignment vertical="top"/>
    </xf>
    <xf numFmtId="0" fontId="5" fillId="0" borderId="0"/>
    <xf numFmtId="0" fontId="5" fillId="0" borderId="0"/>
    <xf numFmtId="0" fontId="5" fillId="0" borderId="0"/>
    <xf numFmtId="0" fontId="25" fillId="0" borderId="13" applyBorder="0">
      <alignment horizontal="right"/>
    </xf>
    <xf numFmtId="0" fontId="25" fillId="0" borderId="13" applyBorder="0">
      <alignment horizontal="right"/>
    </xf>
    <xf numFmtId="0" fontId="25" fillId="0" borderId="13" applyBorder="0">
      <alignment horizontal="right"/>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0" fontId="7" fillId="25" borderId="10" applyNumberFormat="0" applyFont="0" applyAlignment="0" applyProtection="0"/>
    <xf numFmtId="0" fontId="30" fillId="8" borderId="2" applyNumberFormat="0" applyAlignment="0" applyProtection="0"/>
    <xf numFmtId="0" fontId="30" fillId="8" borderId="2" applyNumberFormat="0" applyAlignment="0" applyProtection="0"/>
    <xf numFmtId="0" fontId="30" fillId="8" borderId="2" applyNumberFormat="0" applyAlignment="0" applyProtection="0"/>
    <xf numFmtId="0" fontId="7" fillId="25" borderId="10" applyNumberFormat="0" applyFont="0" applyAlignment="0" applyProtection="0"/>
    <xf numFmtId="0" fontId="7" fillId="25" borderId="10" applyNumberFormat="0" applyFont="0" applyAlignment="0" applyProtection="0"/>
    <xf numFmtId="0" fontId="4" fillId="0" borderId="0"/>
    <xf numFmtId="0" fontId="4" fillId="0" borderId="0"/>
    <xf numFmtId="0" fontId="5" fillId="0" borderId="0"/>
    <xf numFmtId="0" fontId="64" fillId="0" borderId="0" applyNumberFormat="0" applyFill="0" applyBorder="0" applyAlignment="0" applyProtection="0"/>
    <xf numFmtId="43" fontId="2"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79" fillId="0" borderId="0" applyNumberFormat="0" applyFill="0" applyBorder="0" applyAlignment="0" applyProtection="0"/>
  </cellStyleXfs>
  <cellXfs count="538">
    <xf numFmtId="0" fontId="0" fillId="0" borderId="0" xfId="0"/>
    <xf numFmtId="0" fontId="0" fillId="2" borderId="0" xfId="0" applyFill="1" applyBorder="1"/>
    <xf numFmtId="0" fontId="15" fillId="26" borderId="32" xfId="231" applyFont="1" applyFill="1" applyBorder="1" applyAlignment="1">
      <alignment wrapText="1"/>
    </xf>
    <xf numFmtId="0" fontId="15" fillId="26" borderId="32" xfId="231" applyFont="1" applyFill="1" applyBorder="1" applyAlignment="1">
      <alignment horizontal="center" wrapText="1"/>
    </xf>
    <xf numFmtId="0" fontId="0" fillId="2" borderId="0" xfId="0" applyFont="1" applyFill="1" applyBorder="1" applyProtection="1">
      <protection locked="0"/>
    </xf>
    <xf numFmtId="0" fontId="4" fillId="26" borderId="0" xfId="0" applyFont="1" applyFill="1" applyBorder="1"/>
    <xf numFmtId="0" fontId="57" fillId="26" borderId="0" xfId="0" applyFont="1" applyFill="1" applyBorder="1"/>
    <xf numFmtId="0" fontId="4" fillId="26" borderId="25" xfId="0" applyFont="1" applyFill="1" applyBorder="1"/>
    <xf numFmtId="0" fontId="53" fillId="26" borderId="0" xfId="0" applyFont="1" applyFill="1" applyBorder="1"/>
    <xf numFmtId="0" fontId="5" fillId="26" borderId="0" xfId="231" applyFont="1" applyFill="1"/>
    <xf numFmtId="0" fontId="5" fillId="26" borderId="0" xfId="231" applyFont="1" applyFill="1" applyAlignment="1">
      <alignment horizontal="center"/>
    </xf>
    <xf numFmtId="0" fontId="4" fillId="26" borderId="0" xfId="0" applyFont="1" applyFill="1"/>
    <xf numFmtId="0" fontId="63" fillId="26" borderId="0" xfId="231" applyFont="1" applyFill="1"/>
    <xf numFmtId="0" fontId="5" fillId="26" borderId="32" xfId="231" applyFont="1" applyFill="1" applyBorder="1"/>
    <xf numFmtId="0" fontId="5" fillId="26" borderId="32" xfId="231" applyFont="1" applyFill="1" applyBorder="1" applyAlignment="1">
      <alignment wrapText="1"/>
    </xf>
    <xf numFmtId="0" fontId="5" fillId="26" borderId="32" xfId="231" applyFont="1" applyFill="1" applyBorder="1" applyAlignment="1">
      <alignment horizontal="center"/>
    </xf>
    <xf numFmtId="0" fontId="5" fillId="2" borderId="32" xfId="231" applyFont="1" applyFill="1" applyBorder="1" applyAlignment="1">
      <alignment wrapText="1"/>
    </xf>
    <xf numFmtId="0" fontId="5" fillId="2" borderId="32" xfId="231" applyFont="1" applyFill="1" applyBorder="1"/>
    <xf numFmtId="0" fontId="5" fillId="2" borderId="32" xfId="231" applyFont="1" applyFill="1" applyBorder="1" applyAlignment="1">
      <alignment horizontal="center"/>
    </xf>
    <xf numFmtId="0" fontId="0" fillId="2" borderId="0" xfId="0" applyFont="1" applyFill="1" applyBorder="1" applyAlignment="1" applyProtection="1">
      <alignment vertical="top" wrapText="1"/>
      <protection locked="0"/>
    </xf>
    <xf numFmtId="0" fontId="0" fillId="26" borderId="0" xfId="0" applyFill="1" applyAlignment="1">
      <alignment horizontal="left" vertical="center"/>
    </xf>
    <xf numFmtId="0" fontId="3" fillId="26" borderId="1" xfId="0" applyFont="1" applyFill="1" applyBorder="1" applyAlignment="1">
      <alignment horizontal="left" vertical="center"/>
    </xf>
    <xf numFmtId="0" fontId="0" fillId="26" borderId="0" xfId="0" applyFill="1" applyBorder="1" applyAlignment="1">
      <alignment horizontal="left" vertical="center"/>
    </xf>
    <xf numFmtId="0" fontId="55" fillId="26" borderId="0" xfId="0" applyFont="1" applyFill="1" applyBorder="1" applyAlignment="1">
      <alignment horizontal="left" vertical="center"/>
    </xf>
    <xf numFmtId="0" fontId="65" fillId="26" borderId="0" xfId="0" applyFont="1" applyFill="1" applyAlignment="1">
      <alignment horizontal="left" vertical="center"/>
    </xf>
    <xf numFmtId="0" fontId="3" fillId="26" borderId="1" xfId="0" applyFont="1" applyFill="1" applyBorder="1" applyAlignment="1">
      <alignment horizontal="left" vertical="center" wrapText="1"/>
    </xf>
    <xf numFmtId="0" fontId="53" fillId="26" borderId="1" xfId="0" applyFont="1" applyFill="1" applyBorder="1" applyAlignment="1">
      <alignment horizontal="left" vertical="center" wrapText="1"/>
    </xf>
    <xf numFmtId="0" fontId="4" fillId="26" borderId="0" xfId="0" applyFont="1" applyFill="1" applyBorder="1" applyAlignment="1">
      <alignment horizontal="center" vertical="center"/>
    </xf>
    <xf numFmtId="0" fontId="4" fillId="26" borderId="0" xfId="0" applyFont="1" applyFill="1" applyBorder="1" applyAlignment="1">
      <alignment horizontal="left" vertical="center"/>
    </xf>
    <xf numFmtId="0" fontId="4" fillId="26" borderId="0" xfId="0" applyFont="1" applyFill="1" applyBorder="1" applyAlignment="1">
      <alignment horizontal="left" vertical="center" wrapText="1"/>
    </xf>
    <xf numFmtId="0" fontId="0" fillId="26" borderId="0" xfId="0" applyFill="1" applyBorder="1" applyAlignment="1">
      <alignment horizontal="left" vertical="center" wrapText="1"/>
    </xf>
    <xf numFmtId="0" fontId="0" fillId="2" borderId="1" xfId="0" applyFill="1" applyBorder="1" applyAlignment="1">
      <alignment horizontal="left" vertical="center" wrapText="1"/>
    </xf>
    <xf numFmtId="0" fontId="4" fillId="2" borderId="1" xfId="0" applyFont="1" applyFill="1" applyBorder="1" applyAlignment="1">
      <alignment horizontal="left" vertical="center"/>
    </xf>
    <xf numFmtId="0" fontId="0" fillId="2" borderId="1" xfId="0" applyFill="1" applyBorder="1" applyAlignment="1">
      <alignment horizontal="left" vertical="center"/>
    </xf>
    <xf numFmtId="0" fontId="4" fillId="2" borderId="1" xfId="0" applyFont="1" applyFill="1" applyBorder="1" applyAlignment="1">
      <alignment horizontal="left" vertical="center" wrapText="1"/>
    </xf>
    <xf numFmtId="0" fontId="4" fillId="26" borderId="0" xfId="1" applyFill="1" applyProtection="1"/>
    <xf numFmtId="0" fontId="53" fillId="26" borderId="0" xfId="1" applyFont="1" applyFill="1" applyProtection="1"/>
    <xf numFmtId="0" fontId="4" fillId="26" borderId="0" xfId="1" applyFill="1" applyProtection="1">
      <protection locked="0"/>
    </xf>
    <xf numFmtId="0" fontId="53" fillId="26" borderId="0" xfId="1" applyFont="1" applyFill="1" applyAlignment="1" applyProtection="1">
      <alignment horizontal="right"/>
      <protection locked="0"/>
    </xf>
    <xf numFmtId="17" fontId="58" fillId="26" borderId="0" xfId="1" quotePrefix="1" applyNumberFormat="1" applyFont="1" applyFill="1" applyProtection="1"/>
    <xf numFmtId="0" fontId="53" fillId="26" borderId="0" xfId="1" applyFont="1" applyFill="1" applyAlignment="1" applyProtection="1">
      <alignment horizontal="center"/>
      <protection locked="0"/>
    </xf>
    <xf numFmtId="167" fontId="53" fillId="26" borderId="1" xfId="1" applyNumberFormat="1" applyFont="1" applyFill="1" applyBorder="1" applyAlignment="1" applyProtection="1">
      <alignment horizontal="center"/>
      <protection locked="0"/>
    </xf>
    <xf numFmtId="9" fontId="4" fillId="26" borderId="0" xfId="1" applyNumberFormat="1" applyFill="1" applyProtection="1">
      <protection locked="0"/>
    </xf>
    <xf numFmtId="0" fontId="58" fillId="26" borderId="0" xfId="1" applyFont="1" applyFill="1" applyProtection="1"/>
    <xf numFmtId="166" fontId="4" fillId="26" borderId="0" xfId="1" applyNumberFormat="1" applyFill="1" applyAlignment="1" applyProtection="1">
      <alignment horizontal="center"/>
    </xf>
    <xf numFmtId="166" fontId="4" fillId="2" borderId="1" xfId="1" applyNumberFormat="1" applyFill="1" applyBorder="1" applyAlignment="1" applyProtection="1">
      <alignment horizontal="right"/>
      <protection locked="0"/>
    </xf>
    <xf numFmtId="166" fontId="4" fillId="2" borderId="1" xfId="1" applyNumberFormat="1" applyFill="1" applyBorder="1" applyAlignment="1" applyProtection="1">
      <alignment horizontal="right"/>
    </xf>
    <xf numFmtId="166" fontId="53" fillId="2" borderId="1" xfId="1" applyNumberFormat="1" applyFont="1" applyFill="1" applyBorder="1" applyAlignment="1" applyProtection="1">
      <alignment horizontal="right"/>
      <protection locked="0"/>
    </xf>
    <xf numFmtId="0" fontId="0" fillId="26" borderId="0" xfId="0" applyFont="1" applyFill="1" applyBorder="1" applyAlignment="1">
      <alignment horizontal="left" vertical="center"/>
    </xf>
    <xf numFmtId="0" fontId="3" fillId="26" borderId="32" xfId="0" applyFont="1" applyFill="1" applyBorder="1" applyAlignment="1">
      <alignment horizontal="left" vertical="center"/>
    </xf>
    <xf numFmtId="0" fontId="0" fillId="26" borderId="32" xfId="0" applyFill="1" applyBorder="1" applyAlignment="1">
      <alignment horizontal="left" vertical="center"/>
    </xf>
    <xf numFmtId="0" fontId="3" fillId="26" borderId="0" xfId="0" applyFont="1" applyFill="1"/>
    <xf numFmtId="0" fontId="0" fillId="26" borderId="0" xfId="0" applyFill="1"/>
    <xf numFmtId="0" fontId="0" fillId="26" borderId="0" xfId="0" applyFont="1" applyFill="1" applyBorder="1"/>
    <xf numFmtId="0" fontId="0" fillId="26" borderId="0" xfId="0" applyFont="1" applyFill="1" applyAlignment="1">
      <alignment wrapText="1"/>
    </xf>
    <xf numFmtId="0" fontId="0" fillId="26" borderId="0" xfId="0" applyFill="1" applyAlignment="1">
      <alignment wrapText="1"/>
    </xf>
    <xf numFmtId="0" fontId="0" fillId="26" borderId="0" xfId="0" applyFill="1" applyAlignment="1">
      <alignment vertical="top" wrapText="1"/>
    </xf>
    <xf numFmtId="0" fontId="0" fillId="26" borderId="0" xfId="0" applyFill="1" applyAlignment="1">
      <alignment vertical="center" wrapText="1"/>
    </xf>
    <xf numFmtId="0" fontId="2" fillId="26" borderId="0" xfId="0" applyFont="1" applyFill="1"/>
    <xf numFmtId="0" fontId="64" fillId="26" borderId="0" xfId="232" applyFill="1"/>
    <xf numFmtId="0" fontId="0" fillId="26" borderId="49" xfId="0" applyFill="1" applyBorder="1" applyAlignment="1">
      <alignment vertical="top" wrapText="1"/>
    </xf>
    <xf numFmtId="0" fontId="0" fillId="26" borderId="50" xfId="0" applyFill="1" applyBorder="1" applyAlignment="1">
      <alignment vertical="top" wrapText="1"/>
    </xf>
    <xf numFmtId="0" fontId="0" fillId="26" borderId="18" xfId="0" applyFill="1" applyBorder="1"/>
    <xf numFmtId="0" fontId="0" fillId="26" borderId="19" xfId="0" applyFill="1" applyBorder="1"/>
    <xf numFmtId="0" fontId="0" fillId="26" borderId="0" xfId="0" applyFill="1" applyBorder="1"/>
    <xf numFmtId="0" fontId="0" fillId="26" borderId="21" xfId="0" applyFill="1" applyBorder="1"/>
    <xf numFmtId="0" fontId="0" fillId="26" borderId="20" xfId="0" applyFont="1" applyFill="1" applyBorder="1" applyAlignment="1">
      <alignment horizontal="left" vertical="center"/>
    </xf>
    <xf numFmtId="0" fontId="2" fillId="26" borderId="0" xfId="0" applyFont="1" applyFill="1" applyBorder="1" applyAlignment="1">
      <alignment horizontal="left" vertical="center" wrapText="1"/>
    </xf>
    <xf numFmtId="0" fontId="2" fillId="26" borderId="20" xfId="0" applyFont="1" applyFill="1" applyBorder="1" applyAlignment="1">
      <alignment horizontal="left" vertical="center" wrapText="1"/>
    </xf>
    <xf numFmtId="0" fontId="2" fillId="26" borderId="20" xfId="0" applyFont="1" applyFill="1" applyBorder="1" applyAlignment="1">
      <alignment vertical="center" wrapText="1"/>
    </xf>
    <xf numFmtId="0" fontId="2" fillId="26" borderId="0" xfId="0" applyFont="1" applyFill="1" applyBorder="1" applyAlignment="1">
      <alignment vertical="center" wrapText="1"/>
    </xf>
    <xf numFmtId="0" fontId="67" fillId="26" borderId="20" xfId="232" applyFont="1" applyFill="1" applyBorder="1" applyAlignment="1">
      <alignment vertical="center" wrapText="1"/>
    </xf>
    <xf numFmtId="0" fontId="64" fillId="26" borderId="20" xfId="232" applyFill="1" applyBorder="1"/>
    <xf numFmtId="0" fontId="0" fillId="26" borderId="0" xfId="0" applyFill="1" applyBorder="1" applyAlignment="1">
      <alignment vertical="top" wrapText="1"/>
    </xf>
    <xf numFmtId="0" fontId="2" fillId="26" borderId="0" xfId="0" applyFont="1" applyFill="1" applyBorder="1"/>
    <xf numFmtId="0" fontId="2" fillId="26" borderId="20" xfId="0" applyFont="1" applyFill="1" applyBorder="1"/>
    <xf numFmtId="0" fontId="3" fillId="26" borderId="20" xfId="0" applyFont="1" applyFill="1" applyBorder="1"/>
    <xf numFmtId="0" fontId="3" fillId="26" borderId="51" xfId="0" applyFont="1" applyFill="1" applyBorder="1"/>
    <xf numFmtId="0" fontId="3" fillId="26" borderId="52" xfId="0" applyFont="1" applyFill="1" applyBorder="1"/>
    <xf numFmtId="0" fontId="3" fillId="26" borderId="53" xfId="0" applyFont="1" applyFill="1" applyBorder="1"/>
    <xf numFmtId="0" fontId="2" fillId="26" borderId="21" xfId="0" applyFont="1" applyFill="1" applyBorder="1"/>
    <xf numFmtId="0" fontId="2" fillId="26" borderId="22" xfId="0" applyFont="1" applyFill="1" applyBorder="1"/>
    <xf numFmtId="0" fontId="2" fillId="26" borderId="23" xfId="0" applyFont="1" applyFill="1" applyBorder="1"/>
    <xf numFmtId="0" fontId="0" fillId="26" borderId="23" xfId="0" applyFill="1" applyBorder="1"/>
    <xf numFmtId="0" fontId="0" fillId="26" borderId="24" xfId="0" applyFill="1" applyBorder="1"/>
    <xf numFmtId="0" fontId="3" fillId="26" borderId="17" xfId="0" applyFont="1" applyFill="1" applyBorder="1" applyAlignment="1">
      <alignment horizontal="left" vertical="center"/>
    </xf>
    <xf numFmtId="0" fontId="0" fillId="26" borderId="18" xfId="0" applyFill="1" applyBorder="1" applyAlignment="1">
      <alignment horizontal="left" vertical="center"/>
    </xf>
    <xf numFmtId="0" fontId="0" fillId="26" borderId="19" xfId="0" applyFill="1" applyBorder="1" applyAlignment="1">
      <alignment horizontal="left" vertical="center"/>
    </xf>
    <xf numFmtId="0" fontId="3" fillId="26" borderId="20" xfId="0" applyFont="1" applyFill="1" applyBorder="1" applyAlignment="1">
      <alignment horizontal="left" vertical="center"/>
    </xf>
    <xf numFmtId="0" fontId="0" fillId="26" borderId="21" xfId="0" applyFill="1" applyBorder="1" applyAlignment="1">
      <alignment horizontal="left" vertical="center"/>
    </xf>
    <xf numFmtId="0" fontId="3" fillId="26" borderId="20" xfId="0" applyFont="1" applyFill="1" applyBorder="1" applyAlignment="1">
      <alignment horizontal="left" vertical="center" wrapText="1"/>
    </xf>
    <xf numFmtId="0" fontId="0" fillId="26" borderId="20" xfId="0" applyFill="1" applyBorder="1" applyAlignment="1">
      <alignment horizontal="left" vertical="center"/>
    </xf>
    <xf numFmtId="0" fontId="53" fillId="26" borderId="20" xfId="0" applyFont="1" applyFill="1" applyBorder="1" applyAlignment="1">
      <alignment horizontal="left" vertical="center" wrapText="1"/>
    </xf>
    <xf numFmtId="0" fontId="0" fillId="26" borderId="22" xfId="0" applyFill="1" applyBorder="1" applyAlignment="1">
      <alignment horizontal="left" vertical="center"/>
    </xf>
    <xf numFmtId="0" fontId="0" fillId="26" borderId="23" xfId="0" applyFill="1" applyBorder="1" applyAlignment="1">
      <alignment horizontal="left" vertical="center"/>
    </xf>
    <xf numFmtId="0" fontId="0" fillId="26" borderId="24" xfId="0" applyFill="1" applyBorder="1" applyAlignment="1">
      <alignment horizontal="left" vertical="center"/>
    </xf>
    <xf numFmtId="0" fontId="4" fillId="26" borderId="0" xfId="0" applyFont="1" applyFill="1" applyBorder="1" applyAlignment="1">
      <alignment vertical="top" wrapText="1"/>
    </xf>
    <xf numFmtId="0" fontId="4" fillId="26" borderId="26" xfId="0" applyFont="1" applyFill="1" applyBorder="1" applyAlignment="1"/>
    <xf numFmtId="0" fontId="4" fillId="26" borderId="27" xfId="0" applyFont="1" applyFill="1" applyBorder="1" applyAlignment="1"/>
    <xf numFmtId="0" fontId="15" fillId="26" borderId="52" xfId="231" applyFont="1" applyFill="1" applyBorder="1" applyAlignment="1">
      <alignment wrapText="1"/>
    </xf>
    <xf numFmtId="0" fontId="4" fillId="2" borderId="52" xfId="0" applyFont="1" applyFill="1" applyBorder="1"/>
    <xf numFmtId="49" fontId="3" fillId="26" borderId="49" xfId="0" applyNumberFormat="1" applyFont="1" applyFill="1" applyBorder="1" applyAlignment="1">
      <alignment horizontal="left" vertical="top" wrapText="1"/>
    </xf>
    <xf numFmtId="0" fontId="3" fillId="26" borderId="0" xfId="0" applyFont="1" applyFill="1" applyBorder="1"/>
    <xf numFmtId="0" fontId="2" fillId="0" borderId="51" xfId="0" applyFont="1" applyFill="1" applyBorder="1"/>
    <xf numFmtId="0" fontId="2" fillId="0" borderId="52" xfId="0" applyFont="1" applyFill="1" applyBorder="1"/>
    <xf numFmtId="0" fontId="2" fillId="0" borderId="53" xfId="0" applyFont="1" applyFill="1" applyBorder="1"/>
    <xf numFmtId="0" fontId="0" fillId="0" borderId="52" xfId="0" applyFont="1" applyFill="1" applyBorder="1"/>
    <xf numFmtId="0" fontId="4" fillId="26" borderId="52" xfId="0" applyFont="1" applyFill="1" applyBorder="1"/>
    <xf numFmtId="0" fontId="72" fillId="26" borderId="32" xfId="231" applyFont="1" applyFill="1" applyBorder="1" applyAlignment="1">
      <alignment horizontal="left" vertical="center"/>
    </xf>
    <xf numFmtId="0" fontId="0" fillId="2" borderId="0" xfId="0" applyFill="1"/>
    <xf numFmtId="0" fontId="0" fillId="2" borderId="35" xfId="0" applyFill="1" applyBorder="1"/>
    <xf numFmtId="0" fontId="0" fillId="2" borderId="40" xfId="0" applyFill="1" applyBorder="1"/>
    <xf numFmtId="0" fontId="0" fillId="2" borderId="42" xfId="0" applyFill="1" applyBorder="1"/>
    <xf numFmtId="0" fontId="0" fillId="2" borderId="43" xfId="0" applyFill="1" applyBorder="1"/>
    <xf numFmtId="0" fontId="55" fillId="26" borderId="0" xfId="0" applyFont="1" applyFill="1" applyBorder="1"/>
    <xf numFmtId="0" fontId="3" fillId="26" borderId="28" xfId="0" applyFont="1" applyFill="1" applyBorder="1"/>
    <xf numFmtId="0" fontId="0" fillId="26" borderId="28" xfId="0" applyFill="1" applyBorder="1"/>
    <xf numFmtId="0" fontId="0" fillId="26" borderId="31" xfId="0" applyFill="1" applyBorder="1"/>
    <xf numFmtId="38" fontId="0" fillId="26" borderId="0" xfId="0" applyNumberFormat="1" applyFill="1" applyBorder="1"/>
    <xf numFmtId="0" fontId="60" fillId="26" borderId="28" xfId="0" applyFont="1" applyFill="1" applyBorder="1"/>
    <xf numFmtId="0" fontId="3" fillId="26" borderId="36" xfId="0" applyFont="1" applyFill="1" applyBorder="1" applyAlignment="1">
      <alignment vertical="center"/>
    </xf>
    <xf numFmtId="0" fontId="0" fillId="26" borderId="39" xfId="0" applyFill="1" applyBorder="1" applyAlignment="1">
      <alignment vertical="center"/>
    </xf>
    <xf numFmtId="0" fontId="0" fillId="26" borderId="41" xfId="0" applyFill="1" applyBorder="1" applyAlignment="1">
      <alignment vertical="center"/>
    </xf>
    <xf numFmtId="38" fontId="54" fillId="26" borderId="28" xfId="230" applyNumberFormat="1" applyFont="1" applyFill="1" applyBorder="1" applyAlignment="1">
      <alignment horizontal="right"/>
    </xf>
    <xf numFmtId="49" fontId="3" fillId="26" borderId="49" xfId="0" applyNumberFormat="1" applyFont="1" applyFill="1" applyBorder="1" applyAlignment="1">
      <alignment vertical="top" wrapText="1"/>
    </xf>
    <xf numFmtId="0" fontId="0" fillId="26" borderId="0" xfId="0" applyFont="1" applyFill="1" applyBorder="1" applyAlignment="1" applyProtection="1">
      <alignment horizontal="left" vertical="center"/>
      <protection locked="0"/>
    </xf>
    <xf numFmtId="0" fontId="55" fillId="26" borderId="0" xfId="0" applyFont="1" applyFill="1" applyBorder="1" applyProtection="1">
      <protection locked="0"/>
    </xf>
    <xf numFmtId="0" fontId="0" fillId="26" borderId="0" xfId="0" applyFont="1" applyFill="1" applyBorder="1" applyProtection="1">
      <protection locked="0"/>
    </xf>
    <xf numFmtId="0" fontId="3" fillId="26" borderId="0" xfId="0" applyFont="1" applyFill="1" applyBorder="1" applyAlignment="1" applyProtection="1">
      <alignment wrapText="1"/>
      <protection locked="0"/>
    </xf>
    <xf numFmtId="3" fontId="4" fillId="26" borderId="0" xfId="230" applyNumberFormat="1" applyFont="1" applyFill="1" applyBorder="1" applyAlignment="1" applyProtection="1">
      <alignment horizontal="right"/>
      <protection locked="0"/>
    </xf>
    <xf numFmtId="3" fontId="4" fillId="26" borderId="0" xfId="230" applyNumberFormat="1" applyFont="1" applyFill="1" applyBorder="1" applyAlignment="1" applyProtection="1">
      <alignment horizontal="right"/>
    </xf>
    <xf numFmtId="0" fontId="0" fillId="26" borderId="0" xfId="0" applyFont="1" applyFill="1" applyBorder="1" applyAlignment="1" applyProtection="1">
      <alignment vertical="top" wrapText="1"/>
      <protection locked="0"/>
    </xf>
    <xf numFmtId="0" fontId="4" fillId="26" borderId="0" xfId="0" applyFont="1" applyFill="1" applyBorder="1" applyProtection="1">
      <protection locked="0"/>
    </xf>
    <xf numFmtId="0" fontId="3" fillId="26" borderId="0" xfId="0" applyFont="1" applyFill="1" applyBorder="1" applyAlignment="1" applyProtection="1">
      <protection locked="0"/>
    </xf>
    <xf numFmtId="3" fontId="4" fillId="2" borderId="0" xfId="230" applyNumberFormat="1" applyFont="1" applyFill="1" applyBorder="1" applyAlignment="1" applyProtection="1">
      <alignment horizontal="right"/>
      <protection locked="0"/>
    </xf>
    <xf numFmtId="0" fontId="0" fillId="2" borderId="43" xfId="0" applyFont="1" applyFill="1" applyBorder="1" applyAlignment="1" applyProtection="1">
      <alignment vertical="top" wrapText="1"/>
      <protection locked="0"/>
    </xf>
    <xf numFmtId="0" fontId="0" fillId="2" borderId="45" xfId="0" applyFont="1" applyFill="1" applyBorder="1" applyAlignment="1" applyProtection="1">
      <alignment vertical="top" wrapText="1"/>
      <protection locked="0"/>
    </xf>
    <xf numFmtId="0" fontId="0" fillId="2" borderId="41" xfId="0" applyFont="1" applyFill="1" applyBorder="1" applyAlignment="1" applyProtection="1">
      <alignment vertical="top" wrapText="1"/>
      <protection locked="0"/>
    </xf>
    <xf numFmtId="0" fontId="0" fillId="2" borderId="46" xfId="0" applyFont="1" applyFill="1" applyBorder="1" applyAlignment="1" applyProtection="1">
      <alignment vertical="top" wrapText="1"/>
      <protection locked="0"/>
    </xf>
    <xf numFmtId="0" fontId="0" fillId="2" borderId="47" xfId="0" applyFont="1" applyFill="1" applyBorder="1" applyAlignment="1" applyProtection="1">
      <alignment vertical="top" wrapText="1"/>
      <protection locked="0"/>
    </xf>
    <xf numFmtId="0" fontId="0" fillId="2" borderId="38" xfId="0" applyFont="1" applyFill="1" applyBorder="1" applyAlignment="1" applyProtection="1">
      <alignment vertical="top" wrapText="1"/>
      <protection locked="0"/>
    </xf>
    <xf numFmtId="0" fontId="0" fillId="2" borderId="13" xfId="0" applyFont="1" applyFill="1" applyBorder="1" applyAlignment="1" applyProtection="1">
      <alignment vertical="top" wrapText="1"/>
      <protection locked="0"/>
    </xf>
    <xf numFmtId="0" fontId="0" fillId="2" borderId="36" xfId="0" applyFont="1" applyFill="1" applyBorder="1" applyAlignment="1" applyProtection="1">
      <alignment vertical="top" wrapText="1"/>
      <protection locked="0"/>
    </xf>
    <xf numFmtId="3" fontId="57" fillId="26" borderId="57" xfId="230" applyNumberFormat="1" applyFont="1" applyFill="1" applyBorder="1" applyAlignment="1" applyProtection="1">
      <alignment horizontal="right"/>
      <protection locked="0"/>
    </xf>
    <xf numFmtId="3" fontId="57" fillId="2" borderId="57" xfId="230" applyNumberFormat="1" applyFont="1" applyFill="1" applyBorder="1" applyAlignment="1" applyProtection="1">
      <alignment horizontal="right"/>
      <protection locked="0"/>
    </xf>
    <xf numFmtId="3" fontId="57" fillId="26" borderId="57" xfId="230" applyNumberFormat="1" applyFont="1" applyFill="1" applyBorder="1" applyProtection="1">
      <protection locked="0"/>
    </xf>
    <xf numFmtId="3" fontId="4" fillId="26" borderId="57" xfId="230" applyNumberFormat="1" applyFont="1" applyFill="1" applyBorder="1" applyProtection="1">
      <protection locked="0"/>
    </xf>
    <xf numFmtId="3" fontId="57" fillId="2" borderId="57" xfId="230" applyNumberFormat="1" applyFont="1" applyFill="1" applyBorder="1" applyProtection="1">
      <protection locked="0"/>
    </xf>
    <xf numFmtId="3" fontId="4" fillId="26" borderId="57" xfId="230" applyNumberFormat="1" applyFont="1" applyFill="1" applyBorder="1" applyAlignment="1" applyProtection="1">
      <alignment horizontal="left"/>
      <protection locked="0"/>
    </xf>
    <xf numFmtId="0" fontId="4" fillId="26" borderId="57" xfId="230" applyFont="1" applyFill="1" applyBorder="1" applyAlignment="1" applyProtection="1">
      <protection locked="0"/>
    </xf>
    <xf numFmtId="2" fontId="4" fillId="26" borderId="57" xfId="230" applyNumberFormat="1" applyFont="1" applyFill="1" applyBorder="1" applyAlignment="1" applyProtection="1">
      <alignment vertical="center" wrapText="1"/>
      <protection locked="0"/>
    </xf>
    <xf numFmtId="3" fontId="4" fillId="26" borderId="57" xfId="230" applyNumberFormat="1" applyFont="1" applyFill="1" applyBorder="1" applyAlignment="1" applyProtection="1">
      <alignment horizontal="right"/>
      <protection locked="0"/>
    </xf>
    <xf numFmtId="0" fontId="4" fillId="26" borderId="57" xfId="230" applyFont="1" applyFill="1" applyBorder="1" applyAlignment="1" applyProtection="1">
      <alignment wrapText="1"/>
      <protection locked="0"/>
    </xf>
    <xf numFmtId="0" fontId="4" fillId="26" borderId="57" xfId="230" applyFont="1" applyFill="1" applyBorder="1" applyProtection="1">
      <protection locked="0"/>
    </xf>
    <xf numFmtId="3" fontId="4" fillId="26" borderId="52" xfId="230" applyNumberFormat="1" applyFont="1" applyFill="1" applyBorder="1" applyAlignment="1" applyProtection="1">
      <alignment horizontal="right"/>
      <protection locked="0"/>
    </xf>
    <xf numFmtId="3" fontId="4" fillId="2" borderId="52" xfId="230" applyNumberFormat="1" applyFont="1" applyFill="1" applyBorder="1" applyAlignment="1" applyProtection="1">
      <alignment horizontal="right"/>
    </xf>
    <xf numFmtId="3" fontId="4" fillId="2" borderId="52" xfId="230" applyNumberFormat="1" applyFont="1" applyFill="1" applyBorder="1" applyAlignment="1" applyProtection="1">
      <alignment horizontal="right"/>
      <protection locked="0"/>
    </xf>
    <xf numFmtId="168" fontId="4" fillId="2" borderId="52" xfId="230" applyNumberFormat="1" applyFont="1" applyFill="1" applyBorder="1" applyAlignment="1" applyProtection="1">
      <alignment horizontal="right"/>
    </xf>
    <xf numFmtId="0" fontId="0" fillId="26" borderId="18" xfId="0" applyFont="1" applyFill="1" applyBorder="1" applyAlignment="1" applyProtection="1">
      <alignment horizontal="left" vertical="center"/>
      <protection locked="0"/>
    </xf>
    <xf numFmtId="0" fontId="3" fillId="26" borderId="20" xfId="0" applyFont="1" applyFill="1" applyBorder="1" applyProtection="1">
      <protection locked="0"/>
    </xf>
    <xf numFmtId="0" fontId="0" fillId="26" borderId="20" xfId="0" applyFont="1" applyFill="1" applyBorder="1" applyProtection="1">
      <protection locked="0"/>
    </xf>
    <xf numFmtId="0" fontId="53" fillId="26" borderId="20" xfId="230" applyFont="1" applyFill="1" applyBorder="1" applyProtection="1">
      <protection locked="0"/>
    </xf>
    <xf numFmtId="3" fontId="57" fillId="26" borderId="58" xfId="230" applyNumberFormat="1" applyFont="1" applyFill="1" applyBorder="1" applyAlignment="1" applyProtection="1">
      <alignment horizontal="right"/>
      <protection locked="0"/>
    </xf>
    <xf numFmtId="3" fontId="57" fillId="26" borderId="58" xfId="230" applyNumberFormat="1" applyFont="1" applyFill="1" applyBorder="1" applyProtection="1">
      <protection locked="0"/>
    </xf>
    <xf numFmtId="0" fontId="3" fillId="26" borderId="20" xfId="0" applyFont="1" applyFill="1" applyBorder="1" applyAlignment="1" applyProtection="1">
      <alignment wrapText="1"/>
      <protection locked="0"/>
    </xf>
    <xf numFmtId="0" fontId="3" fillId="26" borderId="20" xfId="0" applyFont="1" applyFill="1" applyBorder="1" applyAlignment="1" applyProtection="1">
      <alignment horizontal="center" vertical="center" wrapText="1"/>
      <protection locked="0"/>
    </xf>
    <xf numFmtId="0" fontId="0" fillId="26" borderId="19" xfId="0" applyFont="1" applyFill="1" applyBorder="1" applyAlignment="1" applyProtection="1">
      <alignment horizontal="left" vertical="center"/>
      <protection locked="0"/>
    </xf>
    <xf numFmtId="0" fontId="0" fillId="26" borderId="21" xfId="0" applyFont="1" applyFill="1" applyBorder="1" applyProtection="1">
      <protection locked="0"/>
    </xf>
    <xf numFmtId="0" fontId="0" fillId="26" borderId="21" xfId="0" applyFont="1" applyFill="1" applyBorder="1" applyAlignment="1" applyProtection="1">
      <alignment vertical="top" wrapText="1"/>
      <protection locked="0"/>
    </xf>
    <xf numFmtId="0" fontId="3" fillId="26" borderId="21" xfId="0" applyFont="1" applyFill="1" applyBorder="1" applyAlignment="1" applyProtection="1">
      <protection locked="0"/>
    </xf>
    <xf numFmtId="0" fontId="0" fillId="26" borderId="21" xfId="0" applyFont="1" applyFill="1" applyBorder="1" applyAlignment="1" applyProtection="1">
      <protection locked="0"/>
    </xf>
    <xf numFmtId="0" fontId="4" fillId="26" borderId="24" xfId="0" applyFont="1" applyFill="1" applyBorder="1" applyProtection="1">
      <protection locked="0"/>
    </xf>
    <xf numFmtId="0" fontId="3" fillId="26" borderId="18" xfId="0" applyFont="1" applyFill="1" applyBorder="1" applyAlignment="1" applyProtection="1">
      <protection locked="0"/>
    </xf>
    <xf numFmtId="0" fontId="3" fillId="26" borderId="19" xfId="0" applyFont="1" applyFill="1" applyBorder="1" applyAlignment="1" applyProtection="1">
      <protection locked="0"/>
    </xf>
    <xf numFmtId="0" fontId="53" fillId="26" borderId="22" xfId="0" applyFont="1" applyFill="1" applyBorder="1" applyAlignment="1" applyProtection="1">
      <protection locked="0"/>
    </xf>
    <xf numFmtId="0" fontId="4" fillId="26" borderId="23" xfId="0" applyFont="1" applyFill="1" applyBorder="1" applyProtection="1">
      <protection locked="0"/>
    </xf>
    <xf numFmtId="49" fontId="73" fillId="26" borderId="48" xfId="0" applyNumberFormat="1" applyFont="1" applyFill="1" applyBorder="1" applyAlignment="1">
      <alignment horizontal="left" vertical="top" wrapText="1"/>
    </xf>
    <xf numFmtId="0" fontId="3" fillId="26" borderId="0" xfId="0" applyFont="1" applyFill="1" applyBorder="1" applyAlignment="1" applyProtection="1">
      <alignment wrapText="1"/>
      <protection locked="0"/>
    </xf>
    <xf numFmtId="0" fontId="3" fillId="26" borderId="0" xfId="0" applyFont="1" applyFill="1" applyBorder="1" applyAlignment="1">
      <alignment horizontal="left"/>
    </xf>
    <xf numFmtId="0" fontId="0" fillId="0" borderId="0" xfId="0" applyProtection="1"/>
    <xf numFmtId="0" fontId="0" fillId="0" borderId="0" xfId="0" applyProtection="1">
      <protection locked="0"/>
    </xf>
    <xf numFmtId="0" fontId="0" fillId="0" borderId="0" xfId="0" applyFill="1" applyBorder="1"/>
    <xf numFmtId="0" fontId="74" fillId="0" borderId="0" xfId="0" applyFont="1" applyFill="1" applyAlignment="1" applyProtection="1">
      <alignment horizontal="left"/>
      <protection locked="0"/>
    </xf>
    <xf numFmtId="0" fontId="0" fillId="0" borderId="0" xfId="0" applyFill="1" applyProtection="1"/>
    <xf numFmtId="0" fontId="0" fillId="0" borderId="0" xfId="0" applyFill="1" applyProtection="1">
      <protection locked="0"/>
    </xf>
    <xf numFmtId="0" fontId="0" fillId="0" borderId="0" xfId="0" applyFill="1"/>
    <xf numFmtId="0" fontId="0" fillId="0" borderId="68" xfId="0" applyBorder="1"/>
    <xf numFmtId="0" fontId="0" fillId="0" borderId="52" xfId="0" applyBorder="1"/>
    <xf numFmtId="0" fontId="0" fillId="0" borderId="0" xfId="0" applyFill="1" applyBorder="1" applyAlignment="1" applyProtection="1">
      <alignment horizontal="left" wrapText="1"/>
      <protection locked="0"/>
    </xf>
    <xf numFmtId="0" fontId="5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1" applyProtection="1">
      <protection locked="0"/>
    </xf>
    <xf numFmtId="0" fontId="15" fillId="27" borderId="1" xfId="0" applyFont="1" applyFill="1" applyBorder="1" applyAlignment="1">
      <alignment horizontal="left" vertical="center" wrapText="1"/>
    </xf>
    <xf numFmtId="0" fontId="15" fillId="27" borderId="1" xfId="0" applyFont="1" applyFill="1" applyBorder="1" applyAlignment="1">
      <alignment horizontal="center" vertical="center" wrapText="1"/>
    </xf>
    <xf numFmtId="0" fontId="15" fillId="27" borderId="1" xfId="1" applyFont="1" applyFill="1" applyBorder="1" applyAlignment="1" applyProtection="1">
      <alignment vertical="center" wrapText="1"/>
      <protection locked="0"/>
    </xf>
    <xf numFmtId="0" fontId="5" fillId="0" borderId="1" xfId="0" applyFont="1" applyBorder="1" applyAlignment="1">
      <alignment vertical="center" wrapText="1"/>
    </xf>
    <xf numFmtId="6" fontId="5" fillId="0" borderId="1" xfId="0" applyNumberFormat="1" applyFont="1" applyBorder="1" applyAlignment="1">
      <alignment horizontal="center" vertical="center" wrapText="1"/>
    </xf>
    <xf numFmtId="0" fontId="4" fillId="0" borderId="1" xfId="1" applyBorder="1" applyProtection="1">
      <protection locked="0"/>
    </xf>
    <xf numFmtId="0" fontId="15" fillId="0" borderId="1" xfId="0" applyFont="1" applyBorder="1" applyAlignment="1">
      <alignment horizontal="left" vertical="center"/>
    </xf>
    <xf numFmtId="0" fontId="15" fillId="26" borderId="1" xfId="0" applyFont="1" applyFill="1" applyBorder="1" applyAlignment="1">
      <alignment horizontal="left" vertical="center"/>
    </xf>
    <xf numFmtId="0" fontId="5" fillId="0" borderId="1" xfId="0" applyFont="1" applyBorder="1" applyAlignment="1">
      <alignment horizontal="center" vertical="center" wrapText="1"/>
    </xf>
    <xf numFmtId="0" fontId="15" fillId="26"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0" xfId="0" applyFont="1" applyBorder="1" applyProtection="1">
      <protection locked="0"/>
    </xf>
    <xf numFmtId="2" fontId="0" fillId="0" borderId="0" xfId="0" applyNumberFormat="1" applyFont="1" applyBorder="1" applyProtection="1">
      <protection locked="0"/>
    </xf>
    <xf numFmtId="166" fontId="2" fillId="0" borderId="0" xfId="233" applyNumberFormat="1" applyFont="1" applyBorder="1" applyProtection="1">
      <protection locked="0"/>
    </xf>
    <xf numFmtId="166" fontId="2" fillId="0" borderId="0" xfId="233" applyNumberFormat="1" applyFont="1" applyBorder="1" applyProtection="1"/>
    <xf numFmtId="0" fontId="0" fillId="0" borderId="0" xfId="0" applyBorder="1" applyProtection="1">
      <protection locked="0"/>
    </xf>
    <xf numFmtId="0" fontId="0" fillId="0" borderId="0" xfId="0" applyBorder="1"/>
    <xf numFmtId="2" fontId="0" fillId="0" borderId="0" xfId="0" applyNumberFormat="1" applyBorder="1" applyProtection="1"/>
    <xf numFmtId="2" fontId="0" fillId="0" borderId="0" xfId="0" applyNumberFormat="1" applyBorder="1" applyProtection="1">
      <protection locked="0"/>
    </xf>
    <xf numFmtId="2" fontId="0" fillId="0" borderId="0" xfId="0" applyNumberFormat="1" applyProtection="1">
      <protection locked="0"/>
    </xf>
    <xf numFmtId="2" fontId="0" fillId="0" borderId="0" xfId="0" applyNumberFormat="1" applyProtection="1"/>
    <xf numFmtId="0" fontId="4" fillId="0" borderId="0" xfId="0" applyFont="1"/>
    <xf numFmtId="0" fontId="63" fillId="26" borderId="0" xfId="231" applyFont="1" applyFill="1" applyBorder="1"/>
    <xf numFmtId="0" fontId="5" fillId="26" borderId="0" xfId="231" applyFont="1" applyFill="1" applyBorder="1"/>
    <xf numFmtId="0" fontId="56" fillId="26" borderId="0" xfId="231" applyFont="1" applyFill="1" applyBorder="1" applyAlignment="1">
      <alignment horizontal="center"/>
    </xf>
    <xf numFmtId="0" fontId="5" fillId="26" borderId="0" xfId="231" applyFont="1" applyFill="1" applyBorder="1" applyAlignment="1">
      <alignment horizontal="center"/>
    </xf>
    <xf numFmtId="0" fontId="15" fillId="26" borderId="0" xfId="231" applyFont="1" applyFill="1" applyBorder="1" applyAlignment="1">
      <alignment wrapText="1"/>
    </xf>
    <xf numFmtId="0" fontId="15" fillId="26" borderId="0" xfId="231" applyFont="1" applyFill="1" applyBorder="1" applyAlignment="1">
      <alignment horizontal="center" wrapText="1"/>
    </xf>
    <xf numFmtId="0" fontId="5" fillId="26" borderId="0" xfId="231" applyFont="1" applyFill="1" applyBorder="1" applyAlignment="1">
      <alignment wrapText="1"/>
    </xf>
    <xf numFmtId="0" fontId="4" fillId="26" borderId="21" xfId="0" applyFont="1" applyFill="1" applyBorder="1" applyProtection="1">
      <protection locked="0"/>
    </xf>
    <xf numFmtId="0" fontId="4" fillId="26" borderId="0" xfId="230" applyFont="1" applyFill="1" applyBorder="1" applyProtection="1">
      <protection locked="0"/>
    </xf>
    <xf numFmtId="0" fontId="4" fillId="26" borderId="16" xfId="230" applyFont="1" applyFill="1" applyBorder="1" applyAlignment="1" applyProtection="1">
      <alignment horizontal="center" vertical="center" wrapText="1"/>
      <protection locked="0"/>
    </xf>
    <xf numFmtId="0" fontId="57" fillId="26" borderId="16" xfId="230" applyFont="1" applyFill="1" applyBorder="1" applyAlignment="1" applyProtection="1">
      <alignment horizontal="center" vertical="center" wrapText="1"/>
      <protection locked="0"/>
    </xf>
    <xf numFmtId="0" fontId="3" fillId="26" borderId="18" xfId="0" applyFont="1" applyFill="1" applyBorder="1" applyAlignment="1" applyProtection="1">
      <alignment wrapText="1"/>
      <protection locked="0"/>
    </xf>
    <xf numFmtId="167" fontId="4" fillId="0" borderId="1" xfId="1" applyNumberFormat="1" applyFill="1" applyBorder="1" applyAlignment="1" applyProtection="1">
      <alignment horizontal="center"/>
      <protection locked="0"/>
    </xf>
    <xf numFmtId="0" fontId="0" fillId="26" borderId="33" xfId="0" applyFont="1" applyFill="1" applyBorder="1" applyAlignment="1">
      <alignment horizontal="left" vertical="center" wrapText="1"/>
    </xf>
    <xf numFmtId="0" fontId="0" fillId="26" borderId="70" xfId="0" applyFont="1" applyFill="1" applyBorder="1" applyAlignment="1">
      <alignment horizontal="left" vertical="center" wrapText="1"/>
    </xf>
    <xf numFmtId="38" fontId="4" fillId="26" borderId="71" xfId="230" applyNumberFormat="1" applyFont="1" applyFill="1" applyBorder="1" applyAlignment="1">
      <alignment horizontal="left" vertical="center"/>
    </xf>
    <xf numFmtId="0" fontId="0" fillId="30" borderId="71" xfId="0" applyFont="1" applyFill="1" applyBorder="1" applyAlignment="1">
      <alignment horizontal="left" vertical="center" wrapText="1"/>
    </xf>
    <xf numFmtId="0" fontId="60" fillId="26" borderId="71" xfId="0" applyFont="1" applyFill="1" applyBorder="1" applyAlignment="1">
      <alignment horizontal="left" vertical="center"/>
    </xf>
    <xf numFmtId="0" fontId="3" fillId="26" borderId="71" xfId="0" applyFont="1" applyFill="1" applyBorder="1" applyAlignment="1">
      <alignment horizontal="left" vertical="center"/>
    </xf>
    <xf numFmtId="0" fontId="0" fillId="26" borderId="71" xfId="0" applyFont="1" applyFill="1" applyBorder="1" applyAlignment="1">
      <alignment horizontal="left" vertical="center"/>
    </xf>
    <xf numFmtId="169" fontId="5" fillId="2" borderId="32" xfId="231" applyNumberFormat="1" applyFont="1" applyFill="1" applyBorder="1" applyAlignment="1">
      <alignment horizontal="center"/>
    </xf>
    <xf numFmtId="169" fontId="5" fillId="2" borderId="32" xfId="231" applyNumberFormat="1" applyFont="1" applyFill="1" applyBorder="1" applyAlignment="1">
      <alignment horizontal="center" vertical="center"/>
    </xf>
    <xf numFmtId="4" fontId="5" fillId="0" borderId="1" xfId="0" applyNumberFormat="1" applyFont="1" applyBorder="1" applyAlignment="1">
      <alignment horizontal="center" vertical="center" wrapText="1"/>
    </xf>
    <xf numFmtId="4" fontId="4" fillId="0" borderId="1" xfId="1" applyNumberFormat="1" applyBorder="1" applyProtection="1">
      <protection locked="0"/>
    </xf>
    <xf numFmtId="4" fontId="5" fillId="0" borderId="1" xfId="0" applyNumberFormat="1" applyFont="1" applyBorder="1" applyAlignment="1">
      <alignment horizontal="center"/>
    </xf>
    <xf numFmtId="0" fontId="0" fillId="26" borderId="71" xfId="0" applyFont="1" applyFill="1" applyBorder="1" applyAlignment="1">
      <alignment horizontal="left" vertical="center" wrapText="1"/>
    </xf>
    <xf numFmtId="38" fontId="4" fillId="2" borderId="71" xfId="230" applyNumberFormat="1" applyFont="1" applyFill="1" applyBorder="1" applyAlignment="1">
      <alignment horizontal="left" vertical="center"/>
    </xf>
    <xf numFmtId="0" fontId="0" fillId="2" borderId="71" xfId="0" applyFont="1" applyFill="1" applyBorder="1" applyAlignment="1">
      <alignment horizontal="left" vertical="center" wrapText="1"/>
    </xf>
    <xf numFmtId="0" fontId="3" fillId="28" borderId="71" xfId="0" applyFont="1" applyFill="1" applyBorder="1" applyAlignment="1">
      <alignment horizontal="left" vertical="center"/>
    </xf>
    <xf numFmtId="38" fontId="53" fillId="26" borderId="71" xfId="230" applyNumberFormat="1" applyFont="1" applyFill="1" applyBorder="1" applyAlignment="1">
      <alignment horizontal="left" vertical="center"/>
    </xf>
    <xf numFmtId="9" fontId="4" fillId="26" borderId="71" xfId="230" applyNumberFormat="1" applyFont="1" applyFill="1" applyBorder="1" applyAlignment="1">
      <alignment horizontal="left" vertical="center"/>
    </xf>
    <xf numFmtId="0" fontId="55" fillId="2" borderId="71" xfId="0" applyFont="1" applyFill="1" applyBorder="1" applyAlignment="1">
      <alignment horizontal="left" vertical="center"/>
    </xf>
    <xf numFmtId="0" fontId="53" fillId="29" borderId="71" xfId="0" applyFont="1" applyFill="1" applyBorder="1" applyAlignment="1">
      <alignment horizontal="left" vertical="center"/>
    </xf>
    <xf numFmtId="0" fontId="4" fillId="26" borderId="71" xfId="0" applyFont="1" applyFill="1" applyBorder="1" applyAlignment="1">
      <alignment horizontal="left" vertical="center" wrapText="1"/>
    </xf>
    <xf numFmtId="0" fontId="55" fillId="26" borderId="71" xfId="0" applyFont="1" applyFill="1" applyBorder="1" applyAlignment="1">
      <alignment horizontal="left" vertical="center"/>
    </xf>
    <xf numFmtId="6" fontId="53" fillId="28" borderId="71" xfId="230" applyNumberFormat="1" applyFont="1" applyFill="1" applyBorder="1" applyAlignment="1">
      <alignment horizontal="left" vertical="center"/>
    </xf>
    <xf numFmtId="6" fontId="4" fillId="2" borderId="71" xfId="230" applyNumberFormat="1" applyFont="1" applyFill="1" applyBorder="1" applyAlignment="1">
      <alignment horizontal="left" vertical="center"/>
    </xf>
    <xf numFmtId="6" fontId="4" fillId="26" borderId="71" xfId="230" applyNumberFormat="1" applyFont="1" applyFill="1" applyBorder="1" applyAlignment="1">
      <alignment horizontal="left" vertical="center"/>
    </xf>
    <xf numFmtId="169" fontId="53" fillId="2" borderId="71" xfId="230" applyNumberFormat="1" applyFont="1" applyFill="1" applyBorder="1" applyAlignment="1">
      <alignment horizontal="left" vertical="center"/>
    </xf>
    <xf numFmtId="169" fontId="53" fillId="26" borderId="71" xfId="230" applyNumberFormat="1" applyFont="1" applyFill="1" applyBorder="1" applyAlignment="1">
      <alignment horizontal="left" vertical="center"/>
    </xf>
    <xf numFmtId="6" fontId="53" fillId="2" borderId="71" xfId="230" applyNumberFormat="1" applyFont="1" applyFill="1" applyBorder="1" applyAlignment="1">
      <alignment horizontal="left" vertical="center"/>
    </xf>
    <xf numFmtId="6" fontId="0" fillId="26" borderId="71" xfId="0" applyNumberFormat="1" applyFont="1" applyFill="1" applyBorder="1" applyAlignment="1">
      <alignment horizontal="left" vertical="center"/>
    </xf>
    <xf numFmtId="6" fontId="4" fillId="29" borderId="71" xfId="230" applyNumberFormat="1" applyFont="1" applyFill="1" applyBorder="1" applyAlignment="1">
      <alignment horizontal="left" vertical="center"/>
    </xf>
    <xf numFmtId="0" fontId="3" fillId="31" borderId="28" xfId="0" applyFont="1" applyFill="1" applyBorder="1"/>
    <xf numFmtId="0" fontId="0" fillId="26" borderId="28" xfId="0" applyFont="1" applyFill="1" applyBorder="1"/>
    <xf numFmtId="3" fontId="4" fillId="26" borderId="0" xfId="0" applyNumberFormat="1" applyFont="1" applyFill="1" applyBorder="1"/>
    <xf numFmtId="0" fontId="0" fillId="26" borderId="71" xfId="0" applyFill="1" applyBorder="1" applyAlignment="1">
      <alignment horizontal="left" vertical="center"/>
    </xf>
    <xf numFmtId="4" fontId="0" fillId="26" borderId="0" xfId="0" applyNumberFormat="1" applyFill="1" applyBorder="1"/>
    <xf numFmtId="0" fontId="3" fillId="26" borderId="42" xfId="0" applyFont="1" applyFill="1" applyBorder="1"/>
    <xf numFmtId="4" fontId="3" fillId="26" borderId="37" xfId="0" applyNumberFormat="1" applyFont="1" applyFill="1" applyBorder="1"/>
    <xf numFmtId="4" fontId="0" fillId="26" borderId="37" xfId="0" applyNumberFormat="1" applyFill="1" applyBorder="1"/>
    <xf numFmtId="4" fontId="0" fillId="26" borderId="38" xfId="0" applyNumberFormat="1" applyFill="1" applyBorder="1"/>
    <xf numFmtId="4" fontId="0" fillId="2" borderId="35" xfId="0" applyNumberFormat="1" applyFill="1" applyBorder="1"/>
    <xf numFmtId="4" fontId="0" fillId="2" borderId="40" xfId="0" applyNumberFormat="1" applyFill="1" applyBorder="1"/>
    <xf numFmtId="169" fontId="49" fillId="2" borderId="15" xfId="230" applyNumberFormat="1" applyFont="1" applyFill="1" applyBorder="1" applyAlignment="1">
      <alignment horizontal="right"/>
    </xf>
    <xf numFmtId="169" fontId="54" fillId="31" borderId="28" xfId="230" applyNumberFormat="1" applyFont="1" applyFill="1" applyBorder="1" applyAlignment="1">
      <alignment horizontal="right"/>
    </xf>
    <xf numFmtId="169" fontId="0" fillId="26" borderId="0" xfId="0" applyNumberFormat="1" applyFill="1" applyBorder="1"/>
    <xf numFmtId="169" fontId="49" fillId="26" borderId="15" xfId="230" applyNumberFormat="1" applyFont="1" applyFill="1" applyBorder="1" applyAlignment="1">
      <alignment horizontal="right"/>
    </xf>
    <xf numFmtId="169" fontId="49" fillId="2" borderId="44" xfId="230" applyNumberFormat="1" applyFont="1" applyFill="1" applyBorder="1" applyAlignment="1">
      <alignment horizontal="right"/>
    </xf>
    <xf numFmtId="169" fontId="54" fillId="26" borderId="0" xfId="230" applyNumberFormat="1" applyFont="1" applyFill="1" applyBorder="1" applyAlignment="1">
      <alignment horizontal="right"/>
    </xf>
    <xf numFmtId="169" fontId="54" fillId="26" borderId="28" xfId="230" applyNumberFormat="1" applyFont="1" applyFill="1" applyBorder="1" applyAlignment="1">
      <alignment horizontal="right"/>
    </xf>
    <xf numFmtId="169" fontId="54" fillId="2" borderId="28" xfId="230" applyNumberFormat="1" applyFont="1" applyFill="1" applyBorder="1" applyAlignment="1">
      <alignment horizontal="right"/>
    </xf>
    <xf numFmtId="0" fontId="71" fillId="26" borderId="17" xfId="0" applyFont="1" applyFill="1" applyBorder="1" applyAlignment="1">
      <alignment horizontal="left" vertical="top" wrapText="1"/>
    </xf>
    <xf numFmtId="0" fontId="68" fillId="26" borderId="19" xfId="0" applyFont="1" applyFill="1" applyBorder="1" applyAlignment="1">
      <alignment wrapText="1"/>
    </xf>
    <xf numFmtId="0" fontId="68" fillId="26" borderId="20" xfId="0" applyFont="1" applyFill="1" applyBorder="1" applyAlignment="1">
      <alignment wrapText="1"/>
    </xf>
    <xf numFmtId="0" fontId="68" fillId="26" borderId="21" xfId="0" applyFont="1" applyFill="1" applyBorder="1" applyAlignment="1">
      <alignment wrapText="1"/>
    </xf>
    <xf numFmtId="0" fontId="68" fillId="26" borderId="20" xfId="0" applyFont="1" applyFill="1" applyBorder="1" applyAlignment="1">
      <alignment horizontal="left" wrapText="1"/>
    </xf>
    <xf numFmtId="0" fontId="70" fillId="26" borderId="21" xfId="232" applyFont="1" applyFill="1" applyBorder="1" applyAlignment="1">
      <alignment horizontal="left" wrapText="1"/>
    </xf>
    <xf numFmtId="0" fontId="69" fillId="26" borderId="20" xfId="0" applyFont="1" applyFill="1" applyBorder="1" applyAlignment="1">
      <alignment wrapText="1"/>
    </xf>
    <xf numFmtId="0" fontId="69" fillId="26" borderId="21" xfId="0" applyFont="1" applyFill="1" applyBorder="1" applyAlignment="1">
      <alignment wrapText="1"/>
    </xf>
    <xf numFmtId="0" fontId="0" fillId="26" borderId="20" xfId="0" applyFill="1" applyBorder="1" applyAlignment="1">
      <alignment wrapText="1"/>
    </xf>
    <xf numFmtId="0" fontId="0" fillId="26" borderId="21" xfId="0" applyFill="1" applyBorder="1" applyAlignment="1">
      <alignment wrapText="1"/>
    </xf>
    <xf numFmtId="0" fontId="0" fillId="26" borderId="22" xfId="0" applyFill="1" applyBorder="1" applyAlignment="1">
      <alignment wrapText="1"/>
    </xf>
    <xf numFmtId="0" fontId="0" fillId="26" borderId="24" xfId="0" applyFill="1" applyBorder="1" applyAlignment="1">
      <alignment wrapText="1"/>
    </xf>
    <xf numFmtId="0" fontId="0" fillId="30" borderId="71" xfId="0" applyFill="1" applyBorder="1" applyAlignment="1">
      <alignment horizontal="left" vertical="center"/>
    </xf>
    <xf numFmtId="169" fontId="49" fillId="30" borderId="44" xfId="230" applyNumberFormat="1" applyFont="1" applyFill="1" applyBorder="1" applyAlignment="1">
      <alignment horizontal="right"/>
    </xf>
    <xf numFmtId="0" fontId="0" fillId="30" borderId="0" xfId="0" applyFill="1" applyBorder="1"/>
    <xf numFmtId="0" fontId="3" fillId="30" borderId="32" xfId="0" applyFont="1" applyFill="1" applyBorder="1" applyAlignment="1">
      <alignment horizontal="left" vertical="center"/>
    </xf>
    <xf numFmtId="169" fontId="49" fillId="30" borderId="15" xfId="230" applyNumberFormat="1" applyFont="1" applyFill="1" applyBorder="1" applyAlignment="1">
      <alignment horizontal="right"/>
    </xf>
    <xf numFmtId="0" fontId="3" fillId="32" borderId="54" xfId="0" applyFont="1" applyFill="1" applyBorder="1"/>
    <xf numFmtId="169" fontId="54" fillId="32" borderId="54" xfId="230" applyNumberFormat="1" applyFont="1" applyFill="1" applyBorder="1" applyAlignment="1">
      <alignment horizontal="right"/>
    </xf>
    <xf numFmtId="0" fontId="0" fillId="2" borderId="71" xfId="0" applyFill="1" applyBorder="1"/>
    <xf numFmtId="169" fontId="49" fillId="2" borderId="72" xfId="230" applyNumberFormat="1" applyFont="1" applyFill="1" applyBorder="1" applyAlignment="1">
      <alignment horizontal="right"/>
    </xf>
    <xf numFmtId="169" fontId="49" fillId="26" borderId="74" xfId="230" applyNumberFormat="1" applyFont="1" applyFill="1" applyBorder="1" applyAlignment="1">
      <alignment horizontal="right"/>
    </xf>
    <xf numFmtId="0" fontId="0" fillId="26" borderId="74" xfId="0" applyFill="1" applyBorder="1"/>
    <xf numFmtId="0" fontId="0" fillId="2" borderId="74" xfId="0" applyFill="1" applyBorder="1" applyAlignment="1">
      <alignment horizontal="left" vertical="center"/>
    </xf>
    <xf numFmtId="0" fontId="0" fillId="2" borderId="74" xfId="0" applyFill="1" applyBorder="1"/>
    <xf numFmtId="169" fontId="49" fillId="2" borderId="74" xfId="230" applyNumberFormat="1" applyFont="1" applyFill="1" applyBorder="1" applyAlignment="1">
      <alignment horizontal="right"/>
    </xf>
    <xf numFmtId="169" fontId="49" fillId="2" borderId="75" xfId="230" applyNumberFormat="1" applyFont="1" applyFill="1" applyBorder="1" applyAlignment="1">
      <alignment horizontal="right"/>
    </xf>
    <xf numFmtId="169" fontId="49" fillId="26" borderId="76" xfId="230" applyNumberFormat="1" applyFont="1" applyFill="1" applyBorder="1" applyAlignment="1">
      <alignment horizontal="right"/>
    </xf>
    <xf numFmtId="0" fontId="0" fillId="2" borderId="76" xfId="0" applyFill="1" applyBorder="1" applyAlignment="1">
      <alignment horizontal="left" vertical="center"/>
    </xf>
    <xf numFmtId="169" fontId="49" fillId="2" borderId="76" xfId="230" applyNumberFormat="1" applyFont="1" applyFill="1" applyBorder="1" applyAlignment="1">
      <alignment horizontal="right"/>
    </xf>
    <xf numFmtId="49" fontId="54" fillId="26" borderId="0" xfId="1" applyNumberFormat="1" applyFont="1" applyFill="1" applyAlignment="1" applyProtection="1">
      <alignment horizontal="left"/>
    </xf>
    <xf numFmtId="0" fontId="75" fillId="26" borderId="0" xfId="0" applyFont="1" applyFill="1"/>
    <xf numFmtId="49" fontId="49" fillId="26" borderId="0" xfId="1" applyNumberFormat="1" applyFont="1" applyFill="1"/>
    <xf numFmtId="49" fontId="49" fillId="26" borderId="0" xfId="1" applyNumberFormat="1" applyFont="1" applyFill="1" applyProtection="1"/>
    <xf numFmtId="49" fontId="49" fillId="26" borderId="0" xfId="1" applyNumberFormat="1" applyFont="1" applyFill="1" applyAlignment="1" applyProtection="1">
      <alignment horizontal="left" wrapText="1"/>
    </xf>
    <xf numFmtId="49" fontId="49" fillId="26" borderId="71" xfId="1" applyNumberFormat="1" applyFont="1" applyFill="1" applyBorder="1" applyAlignment="1" applyProtection="1">
      <alignment vertical="center"/>
    </xf>
    <xf numFmtId="49" fontId="49" fillId="26" borderId="71" xfId="1" applyNumberFormat="1" applyFont="1" applyFill="1" applyBorder="1" applyAlignment="1" applyProtection="1">
      <alignment vertical="center" wrapText="1"/>
    </xf>
    <xf numFmtId="49" fontId="49" fillId="26" borderId="0" xfId="1" applyNumberFormat="1" applyFont="1" applyFill="1" applyBorder="1" applyAlignment="1" applyProtection="1">
      <alignment vertical="center"/>
    </xf>
    <xf numFmtId="49" fontId="49" fillId="26" borderId="0" xfId="1" applyNumberFormat="1" applyFont="1" applyFill="1" applyBorder="1" applyAlignment="1" applyProtection="1">
      <alignment vertical="center" wrapText="1"/>
    </xf>
    <xf numFmtId="167" fontId="4" fillId="26" borderId="1" xfId="1" applyNumberFormat="1" applyFill="1" applyBorder="1" applyAlignment="1" applyProtection="1">
      <alignment horizontal="center"/>
    </xf>
    <xf numFmtId="0" fontId="4" fillId="26" borderId="0" xfId="1" applyFill="1" applyAlignment="1" applyProtection="1">
      <alignment horizontal="center"/>
    </xf>
    <xf numFmtId="168" fontId="4" fillId="26" borderId="1" xfId="1" applyNumberFormat="1" applyFill="1" applyBorder="1" applyAlignment="1" applyProtection="1">
      <alignment horizontal="center"/>
    </xf>
    <xf numFmtId="166" fontId="4" fillId="26" borderId="1" xfId="1" applyNumberFormat="1" applyFill="1" applyBorder="1" applyAlignment="1" applyProtection="1">
      <alignment horizontal="center"/>
    </xf>
    <xf numFmtId="166" fontId="4" fillId="26" borderId="0" xfId="1" applyNumberFormat="1" applyFill="1" applyBorder="1" applyAlignment="1" applyProtection="1">
      <alignment horizontal="center"/>
    </xf>
    <xf numFmtId="2" fontId="49" fillId="2" borderId="71" xfId="1" applyNumberFormat="1" applyFont="1" applyFill="1" applyBorder="1"/>
    <xf numFmtId="2" fontId="49" fillId="26" borderId="71" xfId="1" applyNumberFormat="1" applyFont="1" applyFill="1" applyBorder="1"/>
    <xf numFmtId="169" fontId="49" fillId="2" borderId="71" xfId="1" applyNumberFormat="1" applyFont="1" applyFill="1" applyBorder="1"/>
    <xf numFmtId="169" fontId="49" fillId="26" borderId="71" xfId="1" applyNumberFormat="1" applyFont="1" applyFill="1" applyBorder="1"/>
    <xf numFmtId="49" fontId="49" fillId="26" borderId="0" xfId="1" applyNumberFormat="1" applyFont="1" applyFill="1" applyBorder="1" applyProtection="1"/>
    <xf numFmtId="49" fontId="49" fillId="26" borderId="0" xfId="1" applyNumberFormat="1" applyFont="1" applyFill="1" applyBorder="1"/>
    <xf numFmtId="49" fontId="54" fillId="26" borderId="0" xfId="1" applyNumberFormat="1" applyFont="1" applyFill="1" applyBorder="1" applyProtection="1"/>
    <xf numFmtId="0" fontId="75" fillId="26" borderId="0" xfId="0" applyFont="1" applyFill="1" applyBorder="1"/>
    <xf numFmtId="0" fontId="53" fillId="26" borderId="71" xfId="1" applyFont="1" applyFill="1" applyBorder="1" applyProtection="1"/>
    <xf numFmtId="0" fontId="4" fillId="0" borderId="71" xfId="1" applyFont="1" applyBorder="1" applyAlignment="1" applyProtection="1">
      <alignment horizontal="left"/>
      <protection locked="0"/>
    </xf>
    <xf numFmtId="0" fontId="4" fillId="0" borderId="71" xfId="1" applyBorder="1" applyProtection="1">
      <protection locked="0"/>
    </xf>
    <xf numFmtId="49" fontId="49" fillId="26" borderId="71" xfId="1" applyNumberFormat="1" applyFont="1" applyFill="1" applyBorder="1" applyProtection="1"/>
    <xf numFmtId="49" fontId="49" fillId="26" borderId="71" xfId="1" applyNumberFormat="1" applyFont="1" applyFill="1" applyBorder="1"/>
    <xf numFmtId="0" fontId="4" fillId="26" borderId="0" xfId="1" applyFont="1" applyFill="1" applyBorder="1" applyAlignment="1" applyProtection="1">
      <alignment horizontal="left"/>
      <protection locked="0"/>
    </xf>
    <xf numFmtId="0" fontId="4" fillId="26" borderId="0" xfId="1" applyFill="1" applyBorder="1" applyProtection="1">
      <protection locked="0"/>
    </xf>
    <xf numFmtId="166" fontId="4" fillId="26" borderId="0" xfId="1" applyNumberFormat="1" applyFill="1" applyBorder="1" applyAlignment="1" applyProtection="1">
      <alignment horizontal="left"/>
      <protection locked="0"/>
    </xf>
    <xf numFmtId="0" fontId="4" fillId="26" borderId="0" xfId="1" applyFill="1" applyBorder="1" applyAlignment="1" applyProtection="1">
      <alignment horizontal="left"/>
      <protection locked="0"/>
    </xf>
    <xf numFmtId="0" fontId="3" fillId="26" borderId="71" xfId="0" applyFont="1" applyFill="1" applyBorder="1" applyAlignment="1">
      <alignment vertical="center"/>
    </xf>
    <xf numFmtId="0" fontId="3" fillId="26" borderId="71" xfId="0" applyFont="1" applyFill="1" applyBorder="1" applyAlignment="1">
      <alignment vertical="center" wrapText="1"/>
    </xf>
    <xf numFmtId="0" fontId="4" fillId="2" borderId="71" xfId="1" applyNumberFormat="1" applyFill="1" applyBorder="1" applyAlignment="1" applyProtection="1">
      <alignment horizontal="center"/>
      <protection locked="0"/>
    </xf>
    <xf numFmtId="0" fontId="4" fillId="2" borderId="71" xfId="189" applyNumberFormat="1" applyFill="1" applyBorder="1" applyAlignment="1" applyProtection="1">
      <alignment horizontal="center"/>
      <protection locked="0"/>
    </xf>
    <xf numFmtId="0" fontId="59" fillId="26" borderId="21" xfId="1" applyFont="1" applyFill="1" applyBorder="1" applyProtection="1"/>
    <xf numFmtId="0" fontId="4" fillId="26" borderId="21" xfId="1" applyFill="1" applyBorder="1" applyProtection="1"/>
    <xf numFmtId="169" fontId="54" fillId="2" borderId="71" xfId="230" applyNumberFormat="1" applyFont="1" applyFill="1" applyBorder="1" applyAlignment="1">
      <alignment horizontal="right"/>
    </xf>
    <xf numFmtId="0" fontId="60" fillId="26" borderId="71" xfId="0" applyFont="1" applyFill="1" applyBorder="1"/>
    <xf numFmtId="0" fontId="0" fillId="0" borderId="71" xfId="0" applyBorder="1"/>
    <xf numFmtId="0" fontId="0" fillId="0" borderId="71" xfId="0" applyFont="1" applyBorder="1"/>
    <xf numFmtId="0" fontId="0" fillId="2" borderId="71" xfId="0" applyFont="1" applyFill="1" applyBorder="1" applyAlignment="1">
      <alignment vertical="center" wrapText="1"/>
    </xf>
    <xf numFmtId="0" fontId="78" fillId="2" borderId="71" xfId="235" applyFont="1" applyFill="1" applyBorder="1" applyAlignment="1">
      <alignment vertical="top"/>
    </xf>
    <xf numFmtId="0" fontId="77" fillId="2" borderId="71" xfId="235" applyFont="1" applyFill="1" applyBorder="1" applyAlignment="1">
      <alignment vertical="top"/>
    </xf>
    <xf numFmtId="0" fontId="78" fillId="2" borderId="73" xfId="235" applyFont="1" applyFill="1" applyBorder="1" applyAlignment="1">
      <alignment horizontal="left" vertical="top"/>
    </xf>
    <xf numFmtId="10" fontId="0" fillId="0" borderId="71" xfId="0" applyNumberFormat="1" applyFont="1" applyBorder="1" applyAlignment="1">
      <alignment horizontal="left"/>
    </xf>
    <xf numFmtId="6" fontId="0" fillId="0" borderId="71" xfId="0" applyNumberFormat="1" applyBorder="1" applyAlignment="1">
      <alignment horizontal="left"/>
    </xf>
    <xf numFmtId="0" fontId="3" fillId="26" borderId="71" xfId="0" applyFont="1" applyFill="1" applyBorder="1" applyAlignment="1">
      <alignment horizontal="left" vertical="center" wrapText="1"/>
    </xf>
    <xf numFmtId="0" fontId="0" fillId="2" borderId="0" xfId="0" applyFont="1" applyFill="1" applyBorder="1" applyAlignment="1">
      <alignment horizontal="left" vertical="center"/>
    </xf>
    <xf numFmtId="0" fontId="0" fillId="2" borderId="0" xfId="0" applyFont="1" applyFill="1" applyBorder="1" applyAlignment="1">
      <alignment horizontal="left" vertical="center" wrapText="1"/>
    </xf>
    <xf numFmtId="0" fontId="0" fillId="2" borderId="0" xfId="0" applyFont="1" applyFill="1" applyBorder="1"/>
    <xf numFmtId="6" fontId="0" fillId="2" borderId="0" xfId="0" applyNumberFormat="1" applyFill="1" applyBorder="1" applyAlignment="1">
      <alignment horizontal="left"/>
    </xf>
    <xf numFmtId="10" fontId="0" fillId="2" borderId="0" xfId="0" applyNumberFormat="1" applyFont="1" applyFill="1" applyBorder="1" applyAlignment="1">
      <alignment horizontal="left"/>
    </xf>
    <xf numFmtId="169" fontId="4" fillId="26" borderId="71" xfId="230" applyNumberFormat="1" applyFont="1" applyFill="1" applyBorder="1" applyAlignment="1">
      <alignment horizontal="left" vertical="center"/>
    </xf>
    <xf numFmtId="169" fontId="0" fillId="26" borderId="71" xfId="0" applyNumberFormat="1" applyFont="1" applyFill="1" applyBorder="1" applyAlignment="1">
      <alignment horizontal="left" vertical="center" wrapText="1"/>
    </xf>
    <xf numFmtId="0" fontId="0" fillId="26" borderId="31" xfId="0" applyFont="1" applyFill="1" applyBorder="1" applyAlignment="1">
      <alignment horizontal="left" vertical="center"/>
    </xf>
    <xf numFmtId="0" fontId="0" fillId="2" borderId="79" xfId="0" applyFont="1" applyFill="1" applyBorder="1" applyAlignment="1">
      <alignment horizontal="left" vertical="center" wrapText="1"/>
    </xf>
    <xf numFmtId="6" fontId="4" fillId="2" borderId="0" xfId="230" applyNumberFormat="1" applyFont="1" applyFill="1" applyBorder="1" applyAlignment="1">
      <alignment horizontal="left" vertical="center"/>
    </xf>
    <xf numFmtId="6" fontId="53" fillId="2" borderId="0" xfId="230" applyNumberFormat="1" applyFont="1" applyFill="1" applyBorder="1" applyAlignment="1">
      <alignment horizontal="left" vertical="center"/>
    </xf>
    <xf numFmtId="0" fontId="60" fillId="2" borderId="0" xfId="0" applyFont="1" applyFill="1" applyBorder="1" applyAlignment="1">
      <alignment horizontal="left" vertical="center"/>
    </xf>
    <xf numFmtId="6" fontId="0" fillId="2" borderId="0" xfId="0" applyNumberFormat="1" applyFont="1" applyFill="1" applyBorder="1" applyAlignment="1">
      <alignment horizontal="left" vertical="center"/>
    </xf>
    <xf numFmtId="0" fontId="53" fillId="2" borderId="0" xfId="0" applyFont="1" applyFill="1" applyBorder="1" applyAlignment="1">
      <alignment horizontal="left" vertical="center"/>
    </xf>
    <xf numFmtId="0" fontId="4" fillId="2" borderId="0" xfId="0" applyFont="1" applyFill="1" applyBorder="1" applyAlignment="1">
      <alignment horizontal="left" vertical="center" wrapText="1"/>
    </xf>
    <xf numFmtId="38" fontId="4" fillId="2" borderId="0" xfId="230" applyNumberFormat="1" applyFont="1" applyFill="1" applyBorder="1" applyAlignment="1">
      <alignment horizontal="left" vertical="center"/>
    </xf>
    <xf numFmtId="0" fontId="3" fillId="34" borderId="71" xfId="0" applyFont="1" applyFill="1" applyBorder="1" applyAlignment="1">
      <alignment horizontal="left" vertical="center" wrapText="1"/>
    </xf>
    <xf numFmtId="169" fontId="4" fillId="34" borderId="71" xfId="230" applyNumberFormat="1" applyFont="1" applyFill="1" applyBorder="1" applyAlignment="1">
      <alignment horizontal="left" vertical="center"/>
    </xf>
    <xf numFmtId="0" fontId="3" fillId="28" borderId="71" xfId="0" applyFont="1" applyFill="1" applyBorder="1" applyAlignment="1">
      <alignment horizontal="left" vertical="center" wrapText="1"/>
    </xf>
    <xf numFmtId="169" fontId="0" fillId="28" borderId="71" xfId="0" applyNumberFormat="1" applyFont="1" applyFill="1" applyBorder="1" applyAlignment="1">
      <alignment horizontal="left" vertical="center" wrapText="1"/>
    </xf>
    <xf numFmtId="169" fontId="4" fillId="2" borderId="71" xfId="230" applyNumberFormat="1" applyFont="1" applyFill="1" applyBorder="1" applyAlignment="1">
      <alignment horizontal="left" vertical="center"/>
    </xf>
    <xf numFmtId="169" fontId="0" fillId="2" borderId="71" xfId="0" applyNumberFormat="1" applyFont="1" applyFill="1" applyBorder="1" applyAlignment="1">
      <alignment horizontal="left" vertical="center" wrapText="1"/>
    </xf>
    <xf numFmtId="49" fontId="80" fillId="26" borderId="49" xfId="0" applyNumberFormat="1" applyFont="1" applyFill="1" applyBorder="1" applyAlignment="1">
      <alignment vertical="top" wrapText="1"/>
    </xf>
    <xf numFmtId="0" fontId="4" fillId="2" borderId="71" xfId="0" applyFont="1" applyFill="1" applyBorder="1" applyAlignment="1">
      <alignment horizontal="left" vertical="center" wrapText="1"/>
    </xf>
    <xf numFmtId="0" fontId="53" fillId="26" borderId="71" xfId="0" applyFont="1" applyFill="1" applyBorder="1" applyAlignment="1">
      <alignment horizontal="left" vertical="center" wrapText="1"/>
    </xf>
    <xf numFmtId="0" fontId="64" fillId="26" borderId="0" xfId="232" applyFill="1" applyBorder="1"/>
    <xf numFmtId="0" fontId="49" fillId="35" borderId="0" xfId="0" applyFont="1" applyFill="1"/>
    <xf numFmtId="0" fontId="49" fillId="0" borderId="0" xfId="0" applyFont="1"/>
    <xf numFmtId="0" fontId="37" fillId="36" borderId="83" xfId="0" applyFont="1" applyFill="1" applyBorder="1" applyAlignment="1">
      <alignment horizontal="centerContinuous"/>
    </xf>
    <xf numFmtId="0" fontId="4" fillId="36" borderId="0" xfId="0" applyFont="1" applyFill="1" applyBorder="1" applyAlignment="1">
      <alignment horizontal="centerContinuous"/>
    </xf>
    <xf numFmtId="0" fontId="4" fillId="36" borderId="84" xfId="0" applyFont="1" applyFill="1" applyBorder="1" applyAlignment="1">
      <alignment horizontal="centerContinuous"/>
    </xf>
    <xf numFmtId="0" fontId="37" fillId="36" borderId="85" xfId="0" applyFont="1" applyFill="1" applyBorder="1" applyAlignment="1">
      <alignment horizontal="centerContinuous"/>
    </xf>
    <xf numFmtId="0" fontId="37" fillId="36" borderId="86" xfId="0" applyFont="1" applyFill="1" applyBorder="1" applyAlignment="1">
      <alignment horizontal="centerContinuous"/>
    </xf>
    <xf numFmtId="0" fontId="4" fillId="36" borderId="86" xfId="0" applyFont="1" applyFill="1" applyBorder="1" applyAlignment="1">
      <alignment horizontal="centerContinuous"/>
    </xf>
    <xf numFmtId="0" fontId="4" fillId="36" borderId="87" xfId="0" applyFont="1" applyFill="1" applyBorder="1" applyAlignment="1">
      <alignment horizontal="centerContinuous"/>
    </xf>
    <xf numFmtId="0" fontId="49" fillId="36" borderId="81" xfId="0" applyFont="1" applyFill="1" applyBorder="1"/>
    <xf numFmtId="0" fontId="49" fillId="0" borderId="81" xfId="0" applyFont="1" applyBorder="1"/>
    <xf numFmtId="0" fontId="37" fillId="36" borderId="0" xfId="0" applyFont="1" applyFill="1" applyBorder="1"/>
    <xf numFmtId="0" fontId="4" fillId="36" borderId="0" xfId="0" applyFont="1" applyFill="1" applyBorder="1"/>
    <xf numFmtId="0" fontId="49" fillId="36" borderId="0" xfId="0" applyFont="1" applyFill="1" applyBorder="1"/>
    <xf numFmtId="0" fontId="37" fillId="36" borderId="0" xfId="0" applyFont="1" applyFill="1" applyBorder="1" applyAlignment="1">
      <alignment horizontal="center"/>
    </xf>
    <xf numFmtId="0" fontId="38" fillId="36" borderId="0" xfId="0" applyFont="1" applyFill="1" applyBorder="1" applyProtection="1">
      <protection locked="0"/>
    </xf>
    <xf numFmtId="0" fontId="49" fillId="36" borderId="0" xfId="0" applyFont="1" applyFill="1" applyBorder="1" applyProtection="1">
      <protection locked="0"/>
    </xf>
    <xf numFmtId="4" fontId="4" fillId="36" borderId="88" xfId="0" applyNumberFormat="1" applyFont="1" applyFill="1" applyBorder="1"/>
    <xf numFmtId="0" fontId="81" fillId="36" borderId="0" xfId="232" quotePrefix="1" applyFont="1" applyFill="1" applyBorder="1" applyAlignment="1" applyProtection="1">
      <protection locked="0"/>
    </xf>
    <xf numFmtId="4" fontId="4" fillId="36" borderId="89" xfId="0" applyNumberFormat="1" applyFont="1" applyFill="1" applyBorder="1"/>
    <xf numFmtId="4" fontId="4" fillId="0" borderId="89" xfId="0" applyNumberFormat="1" applyFont="1" applyFill="1" applyBorder="1"/>
    <xf numFmtId="4" fontId="4" fillId="36" borderId="3" xfId="0" applyNumberFormat="1" applyFont="1" applyFill="1" applyBorder="1"/>
    <xf numFmtId="0" fontId="82" fillId="36" borderId="0" xfId="0" applyFont="1" applyFill="1" applyBorder="1" applyProtection="1">
      <protection locked="0"/>
    </xf>
    <xf numFmtId="4" fontId="4" fillId="36" borderId="0" xfId="0" applyNumberFormat="1" applyFont="1" applyFill="1" applyBorder="1"/>
    <xf numFmtId="0" fontId="81" fillId="0" borderId="0" xfId="232" quotePrefix="1" applyFont="1" applyBorder="1" applyAlignment="1" applyProtection="1">
      <protection locked="0"/>
    </xf>
    <xf numFmtId="0" fontId="83" fillId="36" borderId="0" xfId="0" applyFont="1" applyFill="1" applyBorder="1" applyProtection="1">
      <protection locked="0"/>
    </xf>
    <xf numFmtId="0" fontId="10" fillId="36" borderId="0" xfId="0" applyFont="1" applyFill="1" applyBorder="1" applyProtection="1">
      <protection locked="0"/>
    </xf>
    <xf numFmtId="4" fontId="4" fillId="0" borderId="88" xfId="0" applyNumberFormat="1" applyFont="1" applyFill="1" applyBorder="1"/>
    <xf numFmtId="4" fontId="4" fillId="35" borderId="88" xfId="0" applyNumberFormat="1" applyFont="1" applyFill="1" applyBorder="1"/>
    <xf numFmtId="0" fontId="81" fillId="0" borderId="0" xfId="232" quotePrefix="1" applyFont="1" applyAlignment="1" applyProtection="1">
      <protection locked="0"/>
    </xf>
    <xf numFmtId="0" fontId="38" fillId="36" borderId="0" xfId="0" applyFont="1" applyFill="1" applyBorder="1"/>
    <xf numFmtId="4" fontId="49" fillId="36" borderId="0" xfId="0" applyNumberFormat="1" applyFont="1" applyFill="1" applyBorder="1"/>
    <xf numFmtId="0" fontId="83" fillId="36" borderId="0" xfId="0" applyFont="1" applyFill="1" applyBorder="1"/>
    <xf numFmtId="0" fontId="84" fillId="36" borderId="0" xfId="0" applyFont="1" applyFill="1" applyBorder="1"/>
    <xf numFmtId="0" fontId="85" fillId="0" borderId="0" xfId="0" applyFont="1" applyProtection="1">
      <protection locked="0"/>
    </xf>
    <xf numFmtId="0" fontId="85" fillId="36" borderId="0" xfId="0" applyFont="1" applyFill="1" applyBorder="1" applyProtection="1">
      <protection locked="0"/>
    </xf>
    <xf numFmtId="0" fontId="49" fillId="35" borderId="0" xfId="0" applyFont="1" applyFill="1" applyProtection="1">
      <protection locked="0"/>
    </xf>
    <xf numFmtId="0" fontId="49" fillId="37" borderId="0" xfId="0" applyFont="1" applyFill="1" applyBorder="1" applyAlignment="1" applyProtection="1">
      <alignment wrapText="1"/>
      <protection locked="0"/>
    </xf>
    <xf numFmtId="0" fontId="49" fillId="35" borderId="0" xfId="0" applyFont="1" applyFill="1" applyBorder="1" applyAlignment="1" applyProtection="1">
      <alignment wrapText="1"/>
      <protection locked="0"/>
    </xf>
    <xf numFmtId="0" fontId="4" fillId="36" borderId="90" xfId="0" applyFont="1" applyFill="1" applyBorder="1"/>
    <xf numFmtId="0" fontId="49" fillId="36" borderId="90" xfId="0" applyFont="1" applyFill="1" applyBorder="1"/>
    <xf numFmtId="0" fontId="3" fillId="26" borderId="0" xfId="0" applyFont="1" applyFill="1" applyBorder="1" applyAlignment="1">
      <alignment horizontal="left" vertical="center" wrapText="1"/>
    </xf>
    <xf numFmtId="0" fontId="3" fillId="26" borderId="20" xfId="0" applyFont="1" applyFill="1" applyBorder="1" applyAlignment="1">
      <alignment horizontal="left" vertical="center" wrapText="1"/>
    </xf>
    <xf numFmtId="0" fontId="3" fillId="26" borderId="78" xfId="0" applyFont="1" applyFill="1" applyBorder="1" applyAlignment="1">
      <alignment horizontal="center" vertical="center"/>
    </xf>
    <xf numFmtId="0" fontId="3" fillId="26" borderId="73" xfId="0" applyFont="1" applyFill="1" applyBorder="1" applyAlignment="1">
      <alignment horizontal="center" vertical="center"/>
    </xf>
    <xf numFmtId="0" fontId="3" fillId="26" borderId="17" xfId="0" applyFont="1" applyFill="1" applyBorder="1"/>
    <xf numFmtId="0" fontId="2" fillId="26" borderId="18" xfId="0" applyFont="1" applyFill="1" applyBorder="1"/>
    <xf numFmtId="0" fontId="3" fillId="26" borderId="91" xfId="0" applyFont="1" applyFill="1" applyBorder="1"/>
    <xf numFmtId="0" fontId="2" fillId="0" borderId="91" xfId="0" applyFont="1" applyFill="1" applyBorder="1"/>
    <xf numFmtId="0" fontId="0" fillId="0" borderId="91" xfId="0" applyFont="1" applyFill="1" applyBorder="1"/>
    <xf numFmtId="0" fontId="2" fillId="0" borderId="92" xfId="0" applyFont="1" applyFill="1" applyBorder="1"/>
    <xf numFmtId="0" fontId="2" fillId="0" borderId="93" xfId="0" applyFont="1" applyFill="1" applyBorder="1"/>
    <xf numFmtId="0" fontId="2" fillId="0" borderId="94" xfId="0" applyFont="1" applyFill="1" applyBorder="1"/>
    <xf numFmtId="0" fontId="3" fillId="26" borderId="77" xfId="0" applyFont="1" applyFill="1" applyBorder="1" applyAlignment="1">
      <alignment horizontal="left" vertical="center"/>
    </xf>
    <xf numFmtId="0" fontId="0" fillId="26" borderId="0" xfId="0" applyFont="1" applyFill="1" applyBorder="1" applyAlignment="1">
      <alignment horizontal="left" vertical="center" wrapText="1"/>
    </xf>
    <xf numFmtId="6" fontId="0" fillId="26" borderId="0" xfId="0" applyNumberFormat="1" applyFill="1"/>
    <xf numFmtId="6" fontId="4" fillId="26" borderId="0" xfId="230" applyNumberFormat="1" applyFont="1" applyFill="1" applyBorder="1" applyAlignment="1">
      <alignment horizontal="left" vertical="center"/>
    </xf>
    <xf numFmtId="0" fontId="0" fillId="26" borderId="0" xfId="0" applyFont="1" applyFill="1" applyBorder="1" applyAlignment="1">
      <alignment vertical="center" wrapText="1"/>
    </xf>
    <xf numFmtId="0" fontId="0" fillId="26" borderId="91"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2" borderId="0" xfId="0" applyFill="1" applyBorder="1" applyAlignment="1">
      <alignment horizontal="left" vertical="center"/>
    </xf>
    <xf numFmtId="0" fontId="3" fillId="26" borderId="65" xfId="0" applyFont="1" applyFill="1" applyBorder="1" applyAlignment="1">
      <alignment horizontal="left" vertical="center" wrapText="1"/>
    </xf>
    <xf numFmtId="0" fontId="3" fillId="26" borderId="95" xfId="0" applyFont="1" applyFill="1" applyBorder="1" applyAlignment="1">
      <alignment vertical="center"/>
    </xf>
    <xf numFmtId="0" fontId="53" fillId="36" borderId="0" xfId="0" applyFont="1" applyFill="1" applyBorder="1" applyAlignment="1">
      <alignment horizontal="centerContinuous"/>
    </xf>
    <xf numFmtId="49" fontId="3" fillId="26" borderId="49" xfId="0" applyNumberFormat="1" applyFont="1" applyFill="1" applyBorder="1" applyAlignment="1">
      <alignment horizontal="left" vertical="top" wrapText="1"/>
    </xf>
    <xf numFmtId="49" fontId="0" fillId="26" borderId="49" xfId="0" applyNumberFormat="1" applyFont="1" applyFill="1" applyBorder="1" applyAlignment="1">
      <alignment horizontal="left" vertical="top" wrapText="1"/>
    </xf>
    <xf numFmtId="0" fontId="0" fillId="0" borderId="49" xfId="0" applyBorder="1" applyAlignment="1">
      <alignment vertical="top" wrapText="1"/>
    </xf>
    <xf numFmtId="0" fontId="2" fillId="26" borderId="20"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3" fillId="26" borderId="17" xfId="232" applyFont="1" applyFill="1" applyBorder="1" applyAlignment="1">
      <alignment horizontal="left" vertical="center" wrapText="1"/>
    </xf>
    <xf numFmtId="0" fontId="3" fillId="26" borderId="18" xfId="232" applyFont="1" applyFill="1" applyBorder="1" applyAlignment="1">
      <alignment horizontal="left" vertical="center" wrapText="1"/>
    </xf>
    <xf numFmtId="0" fontId="67" fillId="26" borderId="20" xfId="232" applyFont="1" applyFill="1" applyBorder="1" applyAlignment="1">
      <alignment horizontal="left" vertical="center" wrapText="1"/>
    </xf>
    <xf numFmtId="0" fontId="67" fillId="26" borderId="0" xfId="232" applyFont="1" applyFill="1" applyBorder="1" applyAlignment="1">
      <alignment horizontal="left" vertical="center" wrapText="1"/>
    </xf>
    <xf numFmtId="0" fontId="3" fillId="26" borderId="20" xfId="0" applyFont="1" applyFill="1" applyBorder="1" applyAlignment="1">
      <alignment horizontal="left" vertical="center" wrapText="1"/>
    </xf>
    <xf numFmtId="0" fontId="3" fillId="26" borderId="0" xfId="0" applyFont="1" applyFill="1" applyBorder="1" applyAlignment="1">
      <alignment horizontal="left" vertical="center" wrapText="1"/>
    </xf>
    <xf numFmtId="0" fontId="4" fillId="2" borderId="52" xfId="0" applyFont="1" applyFill="1" applyBorder="1" applyAlignment="1">
      <alignment horizontal="center"/>
    </xf>
    <xf numFmtId="0" fontId="4" fillId="26" borderId="52"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15" fillId="26" borderId="52" xfId="231" applyFont="1" applyFill="1" applyBorder="1" applyAlignment="1">
      <alignment horizontal="center" wrapText="1"/>
    </xf>
    <xf numFmtId="0" fontId="53" fillId="26" borderId="0" xfId="0" applyFont="1" applyFill="1" applyBorder="1" applyAlignment="1">
      <alignment horizontal="left" vertical="center"/>
    </xf>
    <xf numFmtId="0" fontId="4" fillId="26" borderId="0" xfId="0" applyFont="1" applyFill="1" applyBorder="1" applyAlignment="1"/>
    <xf numFmtId="0" fontId="4" fillId="26" borderId="0" xfId="0" applyFont="1" applyFill="1" applyAlignment="1"/>
    <xf numFmtId="0" fontId="4" fillId="26" borderId="13" xfId="0" applyFont="1" applyFill="1" applyBorder="1" applyAlignment="1">
      <alignment vertical="top" wrapText="1"/>
    </xf>
    <xf numFmtId="0" fontId="4" fillId="2" borderId="29" xfId="0" applyFont="1" applyFill="1" applyBorder="1" applyAlignment="1">
      <alignment vertical="top" wrapText="1"/>
    </xf>
    <xf numFmtId="0" fontId="4" fillId="2" borderId="4" xfId="0" applyFont="1" applyFill="1" applyBorder="1" applyAlignment="1">
      <alignment vertical="top" wrapText="1"/>
    </xf>
    <xf numFmtId="0" fontId="4" fillId="2" borderId="30" xfId="0" applyFont="1" applyFill="1" applyBorder="1" applyAlignment="1">
      <alignment vertical="top" wrapText="1"/>
    </xf>
    <xf numFmtId="0" fontId="4" fillId="2" borderId="0" xfId="0" applyFont="1" applyFill="1" applyBorder="1" applyAlignment="1">
      <alignment horizontal="center"/>
    </xf>
    <xf numFmtId="0" fontId="4" fillId="26" borderId="0" xfId="0" applyFont="1" applyFill="1" applyBorder="1" applyAlignment="1">
      <alignment horizontal="left" vertical="top" wrapText="1"/>
    </xf>
    <xf numFmtId="0" fontId="4" fillId="2" borderId="21" xfId="0" applyFont="1" applyFill="1" applyBorder="1" applyAlignment="1">
      <alignment horizontal="center"/>
    </xf>
    <xf numFmtId="0" fontId="3" fillId="33" borderId="0" xfId="0" applyFont="1" applyFill="1" applyBorder="1" applyAlignment="1" applyProtection="1">
      <alignment horizontal="left" vertical="center" wrapText="1"/>
      <protection locked="0"/>
    </xf>
    <xf numFmtId="0" fontId="0" fillId="2" borderId="69" xfId="0" applyFont="1" applyFill="1" applyBorder="1" applyAlignment="1" applyProtection="1">
      <alignment horizontal="center"/>
      <protection locked="0"/>
    </xf>
    <xf numFmtId="0" fontId="0" fillId="2" borderId="67" xfId="0" applyFont="1" applyFill="1" applyBorder="1" applyAlignment="1" applyProtection="1">
      <alignment horizontal="center"/>
      <protection locked="0"/>
    </xf>
    <xf numFmtId="0" fontId="0" fillId="2" borderId="68" xfId="0" applyFont="1" applyFill="1" applyBorder="1" applyAlignment="1" applyProtection="1">
      <alignment horizontal="center"/>
      <protection locked="0"/>
    </xf>
    <xf numFmtId="0" fontId="0" fillId="2" borderId="20"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3" fillId="26" borderId="17" xfId="0" applyFont="1" applyFill="1" applyBorder="1" applyAlignment="1" applyProtection="1">
      <alignment horizontal="left" vertical="center" wrapText="1"/>
      <protection locked="0"/>
    </xf>
    <xf numFmtId="0" fontId="3" fillId="26" borderId="18" xfId="0" applyFont="1" applyFill="1" applyBorder="1" applyAlignment="1" applyProtection="1">
      <alignment horizontal="left" vertical="center" wrapText="1"/>
      <protection locked="0"/>
    </xf>
    <xf numFmtId="0" fontId="3" fillId="26" borderId="20" xfId="0" applyFont="1" applyFill="1" applyBorder="1" applyAlignment="1" applyProtection="1">
      <alignment wrapText="1"/>
      <protection locked="0"/>
    </xf>
    <xf numFmtId="0" fontId="0" fillId="26" borderId="0" xfId="0" applyFont="1" applyFill="1" applyBorder="1" applyAlignment="1" applyProtection="1">
      <protection locked="0"/>
    </xf>
    <xf numFmtId="0" fontId="0" fillId="26" borderId="21" xfId="0" applyFont="1" applyFill="1" applyBorder="1" applyAlignment="1" applyProtection="1">
      <protection locked="0"/>
    </xf>
    <xf numFmtId="3" fontId="4" fillId="26" borderId="59" xfId="230" applyNumberFormat="1" applyFont="1" applyFill="1" applyBorder="1" applyAlignment="1" applyProtection="1">
      <alignment horizontal="center" textRotation="90"/>
      <protection locked="0"/>
    </xf>
    <xf numFmtId="3" fontId="4" fillId="26" borderId="60" xfId="230" applyNumberFormat="1" applyFont="1" applyFill="1" applyBorder="1" applyAlignment="1" applyProtection="1">
      <alignment horizontal="center" textRotation="90"/>
      <protection locked="0"/>
    </xf>
    <xf numFmtId="3" fontId="4" fillId="26" borderId="59" xfId="230" applyNumberFormat="1" applyFont="1" applyFill="1" applyBorder="1" applyAlignment="1" applyProtection="1">
      <alignment horizontal="center" vertical="center" textRotation="90"/>
      <protection locked="0"/>
    </xf>
    <xf numFmtId="3" fontId="4" fillId="26" borderId="61" xfId="230" applyNumberFormat="1" applyFont="1" applyFill="1" applyBorder="1" applyAlignment="1" applyProtection="1">
      <alignment horizontal="center" vertical="center" textRotation="90"/>
      <protection locked="0"/>
    </xf>
    <xf numFmtId="3" fontId="4" fillId="26" borderId="62" xfId="230" applyNumberFormat="1" applyFont="1" applyFill="1" applyBorder="1" applyAlignment="1" applyProtection="1">
      <alignment horizontal="center" vertical="center" textRotation="90"/>
      <protection locked="0"/>
    </xf>
    <xf numFmtId="0" fontId="4" fillId="26" borderId="63" xfId="230" applyFont="1" applyFill="1" applyBorder="1" applyAlignment="1" applyProtection="1">
      <alignment horizontal="center" vertical="center" textRotation="90" wrapText="1"/>
      <protection locked="0"/>
    </xf>
    <xf numFmtId="0" fontId="0" fillId="26" borderId="64" xfId="0" applyFont="1" applyFill="1" applyBorder="1" applyAlignment="1" applyProtection="1">
      <alignment horizontal="center" vertical="center" textRotation="90" wrapText="1"/>
      <protection locked="0"/>
    </xf>
    <xf numFmtId="0" fontId="0" fillId="26" borderId="63" xfId="0" applyFont="1" applyFill="1" applyBorder="1" applyAlignment="1" applyProtection="1">
      <alignment horizontal="center" vertical="center" textRotation="90" wrapText="1"/>
      <protection locked="0"/>
    </xf>
    <xf numFmtId="0" fontId="0" fillId="2" borderId="65" xfId="0" applyFont="1" applyFill="1" applyBorder="1" applyAlignment="1" applyProtection="1">
      <alignment horizontal="left" wrapText="1"/>
      <protection locked="0"/>
    </xf>
    <xf numFmtId="0" fontId="0" fillId="2" borderId="55" xfId="0" applyFont="1" applyFill="1" applyBorder="1" applyAlignment="1" applyProtection="1">
      <alignment horizontal="left" wrapText="1"/>
      <protection locked="0"/>
    </xf>
    <xf numFmtId="0" fontId="0" fillId="2" borderId="56" xfId="0" applyFont="1" applyFill="1" applyBorder="1" applyAlignment="1" applyProtection="1">
      <alignment horizontal="left" wrapText="1"/>
      <protection locked="0"/>
    </xf>
    <xf numFmtId="0" fontId="3" fillId="26" borderId="25" xfId="0" applyFont="1" applyFill="1" applyBorder="1" applyAlignment="1" applyProtection="1">
      <alignment horizontal="left" wrapText="1"/>
      <protection locked="0"/>
    </xf>
    <xf numFmtId="0" fontId="3" fillId="26" borderId="26" xfId="0" applyFont="1" applyFill="1" applyBorder="1" applyAlignment="1" applyProtection="1">
      <alignment horizontal="left" wrapText="1"/>
      <protection locked="0"/>
    </xf>
    <xf numFmtId="0" fontId="0" fillId="2" borderId="66" xfId="0" applyFont="1" applyFill="1" applyBorder="1" applyAlignment="1" applyProtection="1">
      <alignment horizontal="left" wrapText="1"/>
      <protection locked="0"/>
    </xf>
    <xf numFmtId="0" fontId="0" fillId="2" borderId="34" xfId="0" applyFont="1" applyFill="1" applyBorder="1" applyAlignment="1" applyProtection="1">
      <alignment horizontal="left" wrapText="1"/>
      <protection locked="0"/>
    </xf>
    <xf numFmtId="0" fontId="0" fillId="2" borderId="30" xfId="0" applyFont="1" applyFill="1" applyBorder="1" applyAlignment="1" applyProtection="1">
      <alignment horizontal="left" wrapText="1"/>
      <protection locked="0"/>
    </xf>
    <xf numFmtId="0" fontId="0" fillId="2" borderId="66" xfId="0" applyFont="1" applyFill="1" applyBorder="1" applyAlignment="1" applyProtection="1">
      <alignment horizontal="center" wrapText="1"/>
      <protection locked="0"/>
    </xf>
    <xf numFmtId="0" fontId="0" fillId="2" borderId="34" xfId="0" applyFont="1" applyFill="1" applyBorder="1" applyAlignment="1" applyProtection="1">
      <alignment horizontal="center" wrapText="1"/>
      <protection locked="0"/>
    </xf>
    <xf numFmtId="0" fontId="0" fillId="2" borderId="30" xfId="0" applyFont="1" applyFill="1" applyBorder="1" applyAlignment="1" applyProtection="1">
      <alignment horizontal="center" wrapText="1"/>
      <protection locked="0"/>
    </xf>
    <xf numFmtId="0" fontId="3" fillId="26" borderId="51" xfId="0" applyFont="1" applyFill="1" applyBorder="1" applyAlignment="1" applyProtection="1">
      <alignment horizontal="center" vertical="center" wrapText="1"/>
      <protection locked="0"/>
    </xf>
    <xf numFmtId="0" fontId="3" fillId="26" borderId="52" xfId="0" applyFont="1" applyFill="1" applyBorder="1" applyAlignment="1" applyProtection="1">
      <alignment wrapText="1"/>
      <protection locked="0"/>
    </xf>
    <xf numFmtId="0" fontId="0" fillId="2" borderId="0" xfId="0" applyFont="1" applyFill="1" applyBorder="1" applyAlignment="1" applyProtection="1">
      <alignment horizontal="left"/>
      <protection locked="0"/>
    </xf>
    <xf numFmtId="0" fontId="0" fillId="2" borderId="51" xfId="0" applyFont="1" applyFill="1" applyBorder="1" applyAlignment="1" applyProtection="1">
      <alignment horizontal="center" vertical="center" wrapText="1"/>
      <protection locked="0"/>
    </xf>
    <xf numFmtId="0" fontId="0" fillId="2" borderId="52" xfId="0" applyFont="1" applyFill="1" applyBorder="1" applyAlignment="1" applyProtection="1">
      <alignment wrapText="1"/>
      <protection locked="0"/>
    </xf>
    <xf numFmtId="0" fontId="3" fillId="26" borderId="20" xfId="0" applyFont="1" applyFill="1" applyBorder="1" applyAlignment="1" applyProtection="1">
      <alignment horizontal="left" vertical="top" wrapText="1"/>
      <protection locked="0"/>
    </xf>
    <xf numFmtId="0" fontId="3" fillId="26" borderId="0" xfId="0" applyFont="1" applyFill="1" applyBorder="1" applyAlignment="1" applyProtection="1">
      <alignment horizontal="left" vertical="top" wrapText="1"/>
      <protection locked="0"/>
    </xf>
    <xf numFmtId="0" fontId="74" fillId="27" borderId="0" xfId="0" applyFont="1" applyFill="1" applyAlignment="1" applyProtection="1">
      <alignment horizontal="left"/>
      <protection locked="0"/>
    </xf>
    <xf numFmtId="0" fontId="0" fillId="26" borderId="25" xfId="0" applyFill="1" applyBorder="1" applyAlignment="1" applyProtection="1">
      <alignment horizontal="left" wrapText="1"/>
      <protection locked="0"/>
    </xf>
    <xf numFmtId="0" fontId="0" fillId="26" borderId="26" xfId="0" applyFill="1" applyBorder="1" applyAlignment="1" applyProtection="1">
      <alignment horizontal="left" wrapText="1"/>
      <protection locked="0"/>
    </xf>
    <xf numFmtId="0" fontId="0" fillId="26" borderId="27" xfId="0" applyFill="1" applyBorder="1" applyAlignment="1" applyProtection="1">
      <alignment horizontal="left" wrapText="1"/>
      <protection locked="0"/>
    </xf>
    <xf numFmtId="0" fontId="58" fillId="26" borderId="77" xfId="1" applyFont="1" applyFill="1" applyBorder="1" applyAlignment="1" applyProtection="1">
      <alignment horizontal="left"/>
    </xf>
    <xf numFmtId="0" fontId="58" fillId="26" borderId="78" xfId="1" applyFont="1" applyFill="1" applyBorder="1" applyAlignment="1" applyProtection="1">
      <alignment horizontal="left"/>
    </xf>
    <xf numFmtId="0" fontId="58" fillId="26" borderId="73" xfId="1" applyFont="1" applyFill="1" applyBorder="1" applyAlignment="1" applyProtection="1">
      <alignment horizontal="left"/>
    </xf>
    <xf numFmtId="49" fontId="76" fillId="26" borderId="0" xfId="1" quotePrefix="1" applyNumberFormat="1" applyFont="1" applyFill="1" applyBorder="1" applyAlignment="1" applyProtection="1">
      <alignment horizontal="left"/>
    </xf>
    <xf numFmtId="166" fontId="53" fillId="26" borderId="71" xfId="1" applyNumberFormat="1" applyFont="1" applyFill="1" applyBorder="1" applyAlignment="1" applyProtection="1">
      <alignment horizontal="left"/>
    </xf>
    <xf numFmtId="0" fontId="4" fillId="26" borderId="71" xfId="1" applyFill="1" applyBorder="1" applyAlignment="1" applyProtection="1">
      <alignment horizontal="left"/>
    </xf>
    <xf numFmtId="166" fontId="4" fillId="0" borderId="71" xfId="1" applyNumberFormat="1" applyBorder="1" applyAlignment="1" applyProtection="1">
      <alignment horizontal="left"/>
      <protection locked="0"/>
    </xf>
    <xf numFmtId="0" fontId="4" fillId="0" borderId="71" xfId="1" applyBorder="1" applyAlignment="1" applyProtection="1">
      <alignment horizontal="left"/>
      <protection locked="0"/>
    </xf>
    <xf numFmtId="49" fontId="49" fillId="2" borderId="71" xfId="1" applyNumberFormat="1" applyFont="1" applyFill="1" applyBorder="1" applyAlignment="1">
      <alignment horizontal="center" wrapText="1"/>
    </xf>
    <xf numFmtId="49" fontId="76" fillId="26" borderId="0" xfId="1" quotePrefix="1" applyNumberFormat="1" applyFont="1" applyFill="1" applyAlignment="1" applyProtection="1">
      <alignment horizontal="left"/>
    </xf>
    <xf numFmtId="0" fontId="4" fillId="2" borderId="18" xfId="1" applyFill="1" applyBorder="1" applyAlignment="1" applyProtection="1">
      <alignment wrapText="1"/>
    </xf>
    <xf numFmtId="0" fontId="0" fillId="2" borderId="18" xfId="0" applyFill="1" applyBorder="1" applyAlignment="1">
      <alignment wrapText="1"/>
    </xf>
    <xf numFmtId="0" fontId="0" fillId="2" borderId="19" xfId="0" applyFill="1" applyBorder="1" applyAlignment="1">
      <alignment wrapText="1"/>
    </xf>
    <xf numFmtId="0" fontId="0" fillId="2" borderId="0" xfId="0" applyFill="1" applyAlignment="1">
      <alignment wrapText="1"/>
    </xf>
    <xf numFmtId="0" fontId="0" fillId="2" borderId="21" xfId="0" applyFill="1" applyBorder="1" applyAlignment="1">
      <alignment wrapText="1"/>
    </xf>
    <xf numFmtId="0" fontId="0" fillId="2" borderId="23" xfId="0" applyFill="1" applyBorder="1" applyAlignment="1">
      <alignment wrapText="1"/>
    </xf>
    <xf numFmtId="0" fontId="0" fillId="2" borderId="24" xfId="0" applyFill="1" applyBorder="1" applyAlignment="1">
      <alignment wrapText="1"/>
    </xf>
    <xf numFmtId="0" fontId="55" fillId="26" borderId="71" xfId="0" applyFont="1" applyFill="1" applyBorder="1" applyAlignment="1">
      <alignment horizontal="left" vertical="center" wrapText="1"/>
    </xf>
    <xf numFmtId="0" fontId="3" fillId="26" borderId="0" xfId="0" applyFont="1" applyFill="1" applyBorder="1" applyAlignment="1">
      <alignment horizontal="left"/>
    </xf>
    <xf numFmtId="0" fontId="37" fillId="36" borderId="80" xfId="0" applyFont="1" applyFill="1" applyBorder="1" applyAlignment="1">
      <alignment horizontal="center"/>
    </xf>
    <xf numFmtId="0" fontId="37" fillId="36" borderId="81" xfId="0" applyFont="1" applyFill="1" applyBorder="1" applyAlignment="1">
      <alignment horizontal="center"/>
    </xf>
    <xf numFmtId="0" fontId="37" fillId="36" borderId="82" xfId="0" applyFont="1" applyFill="1" applyBorder="1" applyAlignment="1">
      <alignment horizontal="center"/>
    </xf>
    <xf numFmtId="0" fontId="55" fillId="26" borderId="77" xfId="0" applyFont="1" applyFill="1" applyBorder="1" applyAlignment="1">
      <alignment horizontal="left" vertical="center" wrapText="1"/>
    </xf>
    <xf numFmtId="0" fontId="55" fillId="26" borderId="78" xfId="0" applyFont="1" applyFill="1" applyBorder="1" applyAlignment="1">
      <alignment horizontal="left" vertical="center" wrapText="1"/>
    </xf>
    <xf numFmtId="0" fontId="55" fillId="26" borderId="73" xfId="0" applyFont="1" applyFill="1" applyBorder="1" applyAlignment="1">
      <alignment horizontal="left" vertical="center" wrapText="1"/>
    </xf>
  </cellXfs>
  <cellStyles count="242">
    <cellStyle name="%" xfId="2" xr:uid="{00000000-0005-0000-0000-000000000000}"/>
    <cellStyle name="%_Academies Summary 2010-11  2011-12 (4)" xfId="3" xr:uid="{00000000-0005-0000-0000-000001000000}"/>
    <cellStyle name="%_GAG pupil numbers 09-09-11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_x000d__x000a_Zoomed=1_x000d__x000a_Row=0_x000d__x000a_Column=0_x000d__x000a_Height=0_x000d__x000a_Width=0_x000d__x000a_FontName=FoxFont_x000d__x000a_FontStyle=0_x000d__x000a_FontSize=9_x000d__x000a_PrtFontName=FoxPrin 2" xfId="6" xr:uid="{00000000-0005-0000-0000-000004000000}"/>
    <cellStyle name="]_x000d__x000a_Zoomed=1_x000d__x000a_Row=0_x000d__x000a_Column=0_x000d__x000a_Height=0_x000d__x000a_Width=0_x000d__x000a_FontName=FoxFont_x000d__x000a_FontStyle=0_x000d__x000a_FontSize=9_x000d__x000a_PrtFontName=FoxPrin 3" xfId="7" xr:uid="{00000000-0005-0000-0000-000005000000}"/>
    <cellStyle name="]_x000d__x000a_Zoomed=1_x000d__x000a_Row=0_x000d__x000a_Column=0_x000d__x000a_Height=0_x000d__x000a_Width=0_x000d__x000a_FontName=FoxFont_x000d__x000a_FontStyle=0_x000d__x000a_FontSize=9_x000d__x000a_PrtFontName=FoxPrin_Academies Summary 2010-11  2011-12 (4)" xfId="8" xr:uid="{00000000-0005-0000-0000-000006000000}"/>
    <cellStyle name="_38006 University Academy Keighley MFG Calculation" xfId="9" xr:uid="{00000000-0005-0000-0000-000007000000}"/>
    <cellStyle name="20% - Accent1 2" xfId="11" xr:uid="{00000000-0005-0000-0000-000008000000}"/>
    <cellStyle name="20% - Accent1 3" xfId="12" xr:uid="{00000000-0005-0000-0000-000009000000}"/>
    <cellStyle name="20% - Accent1 4" xfId="10" xr:uid="{00000000-0005-0000-0000-00000A000000}"/>
    <cellStyle name="20% - Accent2 2" xfId="14" xr:uid="{00000000-0005-0000-0000-00000B000000}"/>
    <cellStyle name="20% - Accent2 3" xfId="15" xr:uid="{00000000-0005-0000-0000-00000C000000}"/>
    <cellStyle name="20% - Accent2 4" xfId="13" xr:uid="{00000000-0005-0000-0000-00000D000000}"/>
    <cellStyle name="20% - Accent3 2" xfId="17" xr:uid="{00000000-0005-0000-0000-00000E000000}"/>
    <cellStyle name="20% - Accent3 3" xfId="18" xr:uid="{00000000-0005-0000-0000-00000F000000}"/>
    <cellStyle name="20% - Accent3 4" xfId="16" xr:uid="{00000000-0005-0000-0000-000010000000}"/>
    <cellStyle name="20% - Accent4 2" xfId="20" xr:uid="{00000000-0005-0000-0000-000011000000}"/>
    <cellStyle name="20% - Accent4 3" xfId="21" xr:uid="{00000000-0005-0000-0000-000012000000}"/>
    <cellStyle name="20% - Accent4 4" xfId="19" xr:uid="{00000000-0005-0000-0000-000013000000}"/>
    <cellStyle name="20% - Accent5 2" xfId="23" xr:uid="{00000000-0005-0000-0000-000014000000}"/>
    <cellStyle name="20% - Accent5 3" xfId="24" xr:uid="{00000000-0005-0000-0000-000015000000}"/>
    <cellStyle name="20% - Accent5 4" xfId="22" xr:uid="{00000000-0005-0000-0000-000016000000}"/>
    <cellStyle name="20% - Accent6 2" xfId="26" xr:uid="{00000000-0005-0000-0000-000017000000}"/>
    <cellStyle name="20% - Accent6 3" xfId="27" xr:uid="{00000000-0005-0000-0000-000018000000}"/>
    <cellStyle name="20% - Accent6 4" xfId="25" xr:uid="{00000000-0005-0000-0000-000019000000}"/>
    <cellStyle name="40% - Accent1 2" xfId="29" xr:uid="{00000000-0005-0000-0000-00001A000000}"/>
    <cellStyle name="40% - Accent1 3" xfId="30" xr:uid="{00000000-0005-0000-0000-00001B000000}"/>
    <cellStyle name="40% - Accent1 4" xfId="28" xr:uid="{00000000-0005-0000-0000-00001C000000}"/>
    <cellStyle name="40% - Accent2 2" xfId="32" xr:uid="{00000000-0005-0000-0000-00001D000000}"/>
    <cellStyle name="40% - Accent2 3" xfId="33" xr:uid="{00000000-0005-0000-0000-00001E000000}"/>
    <cellStyle name="40% - Accent2 4" xfId="31" xr:uid="{00000000-0005-0000-0000-00001F000000}"/>
    <cellStyle name="40% - Accent3 2" xfId="35" xr:uid="{00000000-0005-0000-0000-000020000000}"/>
    <cellStyle name="40% - Accent3 3" xfId="36" xr:uid="{00000000-0005-0000-0000-000021000000}"/>
    <cellStyle name="40% - Accent3 4" xfId="34" xr:uid="{00000000-0005-0000-0000-000022000000}"/>
    <cellStyle name="40% - Accent4 2" xfId="38" xr:uid="{00000000-0005-0000-0000-000023000000}"/>
    <cellStyle name="40% - Accent4 3" xfId="39" xr:uid="{00000000-0005-0000-0000-000024000000}"/>
    <cellStyle name="40% - Accent4 4" xfId="37" xr:uid="{00000000-0005-0000-0000-000025000000}"/>
    <cellStyle name="40% - Accent5 2" xfId="41" xr:uid="{00000000-0005-0000-0000-000026000000}"/>
    <cellStyle name="40% - Accent5 3" xfId="42" xr:uid="{00000000-0005-0000-0000-000027000000}"/>
    <cellStyle name="40% - Accent5 4" xfId="40" xr:uid="{00000000-0005-0000-0000-000028000000}"/>
    <cellStyle name="40% - Accent6 2" xfId="44" xr:uid="{00000000-0005-0000-0000-000029000000}"/>
    <cellStyle name="40% - Accent6 3" xfId="45" xr:uid="{00000000-0005-0000-0000-00002A000000}"/>
    <cellStyle name="40% - Accent6 4" xfId="43" xr:uid="{00000000-0005-0000-0000-00002B000000}"/>
    <cellStyle name="60% - Accent1 2" xfId="47" xr:uid="{00000000-0005-0000-0000-00002C000000}"/>
    <cellStyle name="60% - Accent1 3" xfId="48" xr:uid="{00000000-0005-0000-0000-00002D000000}"/>
    <cellStyle name="60% - Accent1 4" xfId="46" xr:uid="{00000000-0005-0000-0000-00002E000000}"/>
    <cellStyle name="60% - Accent2 2" xfId="50" xr:uid="{00000000-0005-0000-0000-00002F000000}"/>
    <cellStyle name="60% - Accent2 3" xfId="51" xr:uid="{00000000-0005-0000-0000-000030000000}"/>
    <cellStyle name="60% - Accent2 4" xfId="49" xr:uid="{00000000-0005-0000-0000-000031000000}"/>
    <cellStyle name="60% - Accent3 2" xfId="53" xr:uid="{00000000-0005-0000-0000-000032000000}"/>
    <cellStyle name="60% - Accent3 3" xfId="54" xr:uid="{00000000-0005-0000-0000-000033000000}"/>
    <cellStyle name="60% - Accent3 4" xfId="52" xr:uid="{00000000-0005-0000-0000-000034000000}"/>
    <cellStyle name="60% - Accent4 2" xfId="56" xr:uid="{00000000-0005-0000-0000-000035000000}"/>
    <cellStyle name="60% - Accent4 3" xfId="57" xr:uid="{00000000-0005-0000-0000-000036000000}"/>
    <cellStyle name="60% - Accent4 4" xfId="55" xr:uid="{00000000-0005-0000-0000-000037000000}"/>
    <cellStyle name="60% - Accent5 2" xfId="59" xr:uid="{00000000-0005-0000-0000-000038000000}"/>
    <cellStyle name="60% - Accent5 3" xfId="60" xr:uid="{00000000-0005-0000-0000-000039000000}"/>
    <cellStyle name="60% - Accent5 4" xfId="58" xr:uid="{00000000-0005-0000-0000-00003A000000}"/>
    <cellStyle name="60% - Accent6 2" xfId="62" xr:uid="{00000000-0005-0000-0000-00003B000000}"/>
    <cellStyle name="60% - Accent6 3" xfId="63" xr:uid="{00000000-0005-0000-0000-00003C000000}"/>
    <cellStyle name="60% - Accent6 4" xfId="61" xr:uid="{00000000-0005-0000-0000-00003D000000}"/>
    <cellStyle name="Accent1 2" xfId="65" xr:uid="{00000000-0005-0000-0000-00003E000000}"/>
    <cellStyle name="Accent1 3" xfId="66" xr:uid="{00000000-0005-0000-0000-00003F000000}"/>
    <cellStyle name="Accent1 4" xfId="64" xr:uid="{00000000-0005-0000-0000-000040000000}"/>
    <cellStyle name="Accent2 2" xfId="68" xr:uid="{00000000-0005-0000-0000-000041000000}"/>
    <cellStyle name="Accent2 3" xfId="69" xr:uid="{00000000-0005-0000-0000-000042000000}"/>
    <cellStyle name="Accent2 4" xfId="67" xr:uid="{00000000-0005-0000-0000-000043000000}"/>
    <cellStyle name="Accent3 2" xfId="71" xr:uid="{00000000-0005-0000-0000-000044000000}"/>
    <cellStyle name="Accent3 3" xfId="72" xr:uid="{00000000-0005-0000-0000-000045000000}"/>
    <cellStyle name="Accent3 4" xfId="70" xr:uid="{00000000-0005-0000-0000-000046000000}"/>
    <cellStyle name="Accent4 2" xfId="74" xr:uid="{00000000-0005-0000-0000-000047000000}"/>
    <cellStyle name="Accent4 3" xfId="75" xr:uid="{00000000-0005-0000-0000-000048000000}"/>
    <cellStyle name="Accent4 4" xfId="73" xr:uid="{00000000-0005-0000-0000-000049000000}"/>
    <cellStyle name="Accent5 2" xfId="77" xr:uid="{00000000-0005-0000-0000-00004A000000}"/>
    <cellStyle name="Accent5 3" xfId="78" xr:uid="{00000000-0005-0000-0000-00004B000000}"/>
    <cellStyle name="Accent5 4" xfId="76" xr:uid="{00000000-0005-0000-0000-00004C000000}"/>
    <cellStyle name="Accent6 2" xfId="80" xr:uid="{00000000-0005-0000-0000-00004D000000}"/>
    <cellStyle name="Accent6 3" xfId="81" xr:uid="{00000000-0005-0000-0000-00004E000000}"/>
    <cellStyle name="Accent6 4" xfId="79" xr:uid="{00000000-0005-0000-0000-00004F000000}"/>
    <cellStyle name="Bad 2" xfId="83" xr:uid="{00000000-0005-0000-0000-000050000000}"/>
    <cellStyle name="Bad 3" xfId="84" xr:uid="{00000000-0005-0000-0000-000051000000}"/>
    <cellStyle name="Bad 4" xfId="82" xr:uid="{00000000-0005-0000-0000-000052000000}"/>
    <cellStyle name="Calculation 2" xfId="86" xr:uid="{00000000-0005-0000-0000-000053000000}"/>
    <cellStyle name="Calculation 3" xfId="87" xr:uid="{00000000-0005-0000-0000-000054000000}"/>
    <cellStyle name="Calculation 4" xfId="85" xr:uid="{00000000-0005-0000-0000-000055000000}"/>
    <cellStyle name="centre across selection" xfId="88" xr:uid="{00000000-0005-0000-0000-000056000000}"/>
    <cellStyle name="Check Cell 2" xfId="90" xr:uid="{00000000-0005-0000-0000-000057000000}"/>
    <cellStyle name="Check Cell 3" xfId="91" xr:uid="{00000000-0005-0000-0000-000058000000}"/>
    <cellStyle name="Check Cell 4" xfId="89" xr:uid="{00000000-0005-0000-0000-000059000000}"/>
    <cellStyle name="Comma" xfId="233" builtinId="3"/>
    <cellStyle name="Comma 2" xfId="93" xr:uid="{00000000-0005-0000-0000-00005B000000}"/>
    <cellStyle name="Comma 2 2" xfId="238" xr:uid="{00000000-0005-0000-0000-00005C000000}"/>
    <cellStyle name="Comma 2 3" xfId="236" xr:uid="{00000000-0005-0000-0000-00005D000000}"/>
    <cellStyle name="Comma 3" xfId="94" xr:uid="{00000000-0005-0000-0000-00005E000000}"/>
    <cellStyle name="Comma 3 2" xfId="95" xr:uid="{00000000-0005-0000-0000-00005F000000}"/>
    <cellStyle name="Comma 3 3" xfId="96" xr:uid="{00000000-0005-0000-0000-000060000000}"/>
    <cellStyle name="Comma 4" xfId="97" xr:uid="{00000000-0005-0000-0000-000061000000}"/>
    <cellStyle name="Comma 5" xfId="98" xr:uid="{00000000-0005-0000-0000-000062000000}"/>
    <cellStyle name="Comma 6" xfId="92" xr:uid="{00000000-0005-0000-0000-000063000000}"/>
    <cellStyle name="Comma 7" xfId="239" xr:uid="{00000000-0005-0000-0000-000064000000}"/>
    <cellStyle name="Comma0" xfId="99" xr:uid="{00000000-0005-0000-0000-000065000000}"/>
    <cellStyle name="Comma0 2" xfId="100" xr:uid="{00000000-0005-0000-0000-000066000000}"/>
    <cellStyle name="Comma0 3" xfId="101" xr:uid="{00000000-0005-0000-0000-000067000000}"/>
    <cellStyle name="Currency 2" xfId="102" xr:uid="{00000000-0005-0000-0000-000068000000}"/>
    <cellStyle name="Estimated" xfId="103" xr:uid="{00000000-0005-0000-0000-000069000000}"/>
    <cellStyle name="Euro" xfId="104" xr:uid="{00000000-0005-0000-0000-00006A000000}"/>
    <cellStyle name="Euro 2" xfId="105" xr:uid="{00000000-0005-0000-0000-00006B000000}"/>
    <cellStyle name="Euro 3" xfId="106" xr:uid="{00000000-0005-0000-0000-00006C000000}"/>
    <cellStyle name="Explanatory Text 2" xfId="108" xr:uid="{00000000-0005-0000-0000-00006D000000}"/>
    <cellStyle name="Explanatory Text 3" xfId="109" xr:uid="{00000000-0005-0000-0000-00006E000000}"/>
    <cellStyle name="Explanatory Text 4" xfId="107" xr:uid="{00000000-0005-0000-0000-00006F000000}"/>
    <cellStyle name="external input" xfId="110" xr:uid="{00000000-0005-0000-0000-000070000000}"/>
    <cellStyle name="Fixed" xfId="111" xr:uid="{00000000-0005-0000-0000-000071000000}"/>
    <cellStyle name="Fixed 2" xfId="112" xr:uid="{00000000-0005-0000-0000-000072000000}"/>
    <cellStyle name="Fixed 3" xfId="113" xr:uid="{00000000-0005-0000-0000-000073000000}"/>
    <cellStyle name="Good 2" xfId="115" xr:uid="{00000000-0005-0000-0000-000074000000}"/>
    <cellStyle name="Good 3" xfId="116" xr:uid="{00000000-0005-0000-0000-000075000000}"/>
    <cellStyle name="Good 4" xfId="114" xr:uid="{00000000-0005-0000-0000-000076000000}"/>
    <cellStyle name="Header" xfId="117" xr:uid="{00000000-0005-0000-0000-000077000000}"/>
    <cellStyle name="HeaderGrant" xfId="118" xr:uid="{00000000-0005-0000-0000-000078000000}"/>
    <cellStyle name="HeaderLEA" xfId="119" xr:uid="{00000000-0005-0000-0000-000079000000}"/>
    <cellStyle name="Heading 1 2" xfId="121" xr:uid="{00000000-0005-0000-0000-00007A000000}"/>
    <cellStyle name="Heading 1 3" xfId="122" xr:uid="{00000000-0005-0000-0000-00007B000000}"/>
    <cellStyle name="Heading 1 4" xfId="120" xr:uid="{00000000-0005-0000-0000-00007C000000}"/>
    <cellStyle name="Heading 2 2" xfId="124" xr:uid="{00000000-0005-0000-0000-00007D000000}"/>
    <cellStyle name="Heading 2 3" xfId="125" xr:uid="{00000000-0005-0000-0000-00007E000000}"/>
    <cellStyle name="Heading 2 4" xfId="123" xr:uid="{00000000-0005-0000-0000-00007F000000}"/>
    <cellStyle name="Heading 3 2" xfId="127" xr:uid="{00000000-0005-0000-0000-000080000000}"/>
    <cellStyle name="Heading 3 3" xfId="128" xr:uid="{00000000-0005-0000-0000-000081000000}"/>
    <cellStyle name="Heading 3 4" xfId="126" xr:uid="{00000000-0005-0000-0000-000082000000}"/>
    <cellStyle name="Heading 4 2" xfId="130" xr:uid="{00000000-0005-0000-0000-000083000000}"/>
    <cellStyle name="Heading 4 3" xfId="131" xr:uid="{00000000-0005-0000-0000-000084000000}"/>
    <cellStyle name="Heading 4 4" xfId="129" xr:uid="{00000000-0005-0000-0000-000085000000}"/>
    <cellStyle name="Hyperlink" xfId="232" builtinId="8"/>
    <cellStyle name="Hyperlink 2" xfId="132" xr:uid="{00000000-0005-0000-0000-000087000000}"/>
    <cellStyle name="Hyperlink 3" xfId="133" xr:uid="{00000000-0005-0000-0000-000088000000}"/>
    <cellStyle name="Hyperlink 4" xfId="241" xr:uid="{00000000-0005-0000-0000-000089000000}"/>
    <cellStyle name="Imported" xfId="134" xr:uid="{00000000-0005-0000-0000-00008A000000}"/>
    <cellStyle name="input 2" xfId="136" xr:uid="{00000000-0005-0000-0000-00008B000000}"/>
    <cellStyle name="Input 3" xfId="137" xr:uid="{00000000-0005-0000-0000-00008C000000}"/>
    <cellStyle name="Input 4" xfId="138" xr:uid="{00000000-0005-0000-0000-00008D000000}"/>
    <cellStyle name="Input 5" xfId="139" xr:uid="{00000000-0005-0000-0000-00008E000000}"/>
    <cellStyle name="Input 6" xfId="135" xr:uid="{00000000-0005-0000-0000-00008F000000}"/>
    <cellStyle name="Input 7" xfId="225" xr:uid="{00000000-0005-0000-0000-000090000000}"/>
    <cellStyle name="Input 8" xfId="224" xr:uid="{00000000-0005-0000-0000-000091000000}"/>
    <cellStyle name="Input 9" xfId="226" xr:uid="{00000000-0005-0000-0000-000092000000}"/>
    <cellStyle name="LEAName" xfId="140" xr:uid="{00000000-0005-0000-0000-000093000000}"/>
    <cellStyle name="LEANumber" xfId="141" xr:uid="{00000000-0005-0000-0000-000094000000}"/>
    <cellStyle name="Linked Cell 2" xfId="143" xr:uid="{00000000-0005-0000-0000-000095000000}"/>
    <cellStyle name="Linked Cell 3" xfId="144" xr:uid="{00000000-0005-0000-0000-000096000000}"/>
    <cellStyle name="Linked Cell 4" xfId="142" xr:uid="{00000000-0005-0000-0000-000097000000}"/>
    <cellStyle name="log projection" xfId="145" xr:uid="{00000000-0005-0000-0000-000098000000}"/>
    <cellStyle name="Neutral 2" xfId="147" xr:uid="{00000000-0005-0000-0000-000099000000}"/>
    <cellStyle name="Neutral 3" xfId="148" xr:uid="{00000000-0005-0000-0000-00009A000000}"/>
    <cellStyle name="Neutral 4" xfId="146" xr:uid="{00000000-0005-0000-0000-00009B000000}"/>
    <cellStyle name="Normal" xfId="0" builtinId="0"/>
    <cellStyle name="Normal - Style1" xfId="149" xr:uid="{00000000-0005-0000-0000-00009D000000}"/>
    <cellStyle name="Normal - Style2" xfId="150" xr:uid="{00000000-0005-0000-0000-00009E000000}"/>
    <cellStyle name="Normal - Style3" xfId="151" xr:uid="{00000000-0005-0000-0000-00009F000000}"/>
    <cellStyle name="Normal - Style4" xfId="152" xr:uid="{00000000-0005-0000-0000-0000A0000000}"/>
    <cellStyle name="Normal - Style5" xfId="153" xr:uid="{00000000-0005-0000-0000-0000A1000000}"/>
    <cellStyle name="Normal 10" xfId="154" xr:uid="{00000000-0005-0000-0000-0000A2000000}"/>
    <cellStyle name="Normal 11" xfId="155" xr:uid="{00000000-0005-0000-0000-0000A3000000}"/>
    <cellStyle name="Normal 12" xfId="1" xr:uid="{00000000-0005-0000-0000-0000A4000000}"/>
    <cellStyle name="Normal 13" xfId="222" xr:uid="{00000000-0005-0000-0000-0000A5000000}"/>
    <cellStyle name="Normal 14" xfId="229" xr:uid="{00000000-0005-0000-0000-0000A6000000}"/>
    <cellStyle name="Normal 15" xfId="230" xr:uid="{00000000-0005-0000-0000-0000A7000000}"/>
    <cellStyle name="Normal 16" xfId="234" xr:uid="{00000000-0005-0000-0000-0000A8000000}"/>
    <cellStyle name="Normal 2" xfId="156" xr:uid="{00000000-0005-0000-0000-0000A9000000}"/>
    <cellStyle name="Normal 2 2" xfId="157" xr:uid="{00000000-0005-0000-0000-0000AA000000}"/>
    <cellStyle name="Normal 2 2 2" xfId="158" xr:uid="{00000000-0005-0000-0000-0000AB000000}"/>
    <cellStyle name="Normal 2 2 3" xfId="237" xr:uid="{00000000-0005-0000-0000-0000AC000000}"/>
    <cellStyle name="Normal 2 3" xfId="159" xr:uid="{00000000-0005-0000-0000-0000AD000000}"/>
    <cellStyle name="Normal 2 4" xfId="160" xr:uid="{00000000-0005-0000-0000-0000AE000000}"/>
    <cellStyle name="Normal 2 5" xfId="235" xr:uid="{00000000-0005-0000-0000-0000AF000000}"/>
    <cellStyle name="Normal 2_Academies HAL development version 10May11" xfId="161" xr:uid="{00000000-0005-0000-0000-0000B0000000}"/>
    <cellStyle name="Normal 3" xfId="162" xr:uid="{00000000-0005-0000-0000-0000B1000000}"/>
    <cellStyle name="Normal 3 2" xfId="163" xr:uid="{00000000-0005-0000-0000-0000B2000000}"/>
    <cellStyle name="Normal 3 3" xfId="164" xr:uid="{00000000-0005-0000-0000-0000B3000000}"/>
    <cellStyle name="Normal 3_GAG Summary Sheet AY2011-12 Dec2011" xfId="165" xr:uid="{00000000-0005-0000-0000-0000B4000000}"/>
    <cellStyle name="Normal 4" xfId="166" xr:uid="{00000000-0005-0000-0000-0000B5000000}"/>
    <cellStyle name="Normal 4 2" xfId="167" xr:uid="{00000000-0005-0000-0000-0000B6000000}"/>
    <cellStyle name="Normal 4 3" xfId="168" xr:uid="{00000000-0005-0000-0000-0000B7000000}"/>
    <cellStyle name="Normal 4_GAG Summary Sheet AY2011-12 Dec2011" xfId="169" xr:uid="{00000000-0005-0000-0000-0000B8000000}"/>
    <cellStyle name="Normal 5" xfId="170" xr:uid="{00000000-0005-0000-0000-0000B9000000}"/>
    <cellStyle name="Normal 6" xfId="171" xr:uid="{00000000-0005-0000-0000-0000BA000000}"/>
    <cellStyle name="Normal 7" xfId="172" xr:uid="{00000000-0005-0000-0000-0000BB000000}"/>
    <cellStyle name="Normal 8" xfId="173" xr:uid="{00000000-0005-0000-0000-0000BC000000}"/>
    <cellStyle name="Normal 9" xfId="174" xr:uid="{00000000-0005-0000-0000-0000BD000000}"/>
    <cellStyle name="Normal_High Level Deficit Recovery Plan - October 2009" xfId="231" xr:uid="{00000000-0005-0000-0000-0000BE000000}"/>
    <cellStyle name="Note 10" xfId="228" xr:uid="{00000000-0005-0000-0000-0000BF000000}"/>
    <cellStyle name="Note 2" xfId="176" xr:uid="{00000000-0005-0000-0000-0000C0000000}"/>
    <cellStyle name="Note 2 2" xfId="177" xr:uid="{00000000-0005-0000-0000-0000C1000000}"/>
    <cellStyle name="Note 2_Academies HAL development version 10May11" xfId="178" xr:uid="{00000000-0005-0000-0000-0000C2000000}"/>
    <cellStyle name="Note 3" xfId="179" xr:uid="{00000000-0005-0000-0000-0000C3000000}"/>
    <cellStyle name="Note 4" xfId="180" xr:uid="{00000000-0005-0000-0000-0000C4000000}"/>
    <cellStyle name="Note 5" xfId="181" xr:uid="{00000000-0005-0000-0000-0000C5000000}"/>
    <cellStyle name="Note 6" xfId="182" xr:uid="{00000000-0005-0000-0000-0000C6000000}"/>
    <cellStyle name="Note 7" xfId="175" xr:uid="{00000000-0005-0000-0000-0000C7000000}"/>
    <cellStyle name="Note 8" xfId="227" xr:uid="{00000000-0005-0000-0000-0000C8000000}"/>
    <cellStyle name="Note 9" xfId="223" xr:uid="{00000000-0005-0000-0000-0000C9000000}"/>
    <cellStyle name="Number" xfId="183" xr:uid="{00000000-0005-0000-0000-0000CA000000}"/>
    <cellStyle name="Output 2" xfId="185" xr:uid="{00000000-0005-0000-0000-0000CB000000}"/>
    <cellStyle name="Output 3" xfId="186" xr:uid="{00000000-0005-0000-0000-0000CC000000}"/>
    <cellStyle name="Output 4" xfId="184" xr:uid="{00000000-0005-0000-0000-0000CD000000}"/>
    <cellStyle name="Percent 2" xfId="188" xr:uid="{00000000-0005-0000-0000-0000CE000000}"/>
    <cellStyle name="Percent 3" xfId="189" xr:uid="{00000000-0005-0000-0000-0000CF000000}"/>
    <cellStyle name="Percent 4" xfId="187" xr:uid="{00000000-0005-0000-0000-0000D0000000}"/>
    <cellStyle name="Percent 5" xfId="240" xr:uid="{00000000-0005-0000-0000-0000D1000000}"/>
    <cellStyle name="provisional PN158/97" xfId="190" xr:uid="{00000000-0005-0000-0000-0000D2000000}"/>
    <cellStyle name="Style 1" xfId="191" xr:uid="{00000000-0005-0000-0000-0000D3000000}"/>
    <cellStyle name="Style 1 2" xfId="192" xr:uid="{00000000-0005-0000-0000-0000D4000000}"/>
    <cellStyle name="Style 1 3" xfId="193" xr:uid="{00000000-0005-0000-0000-0000D5000000}"/>
    <cellStyle name="Style 1 4" xfId="194" xr:uid="{00000000-0005-0000-0000-0000D6000000}"/>
    <cellStyle name="Style 1_Academies Summary 2010-11  2011-12 (4)" xfId="195" xr:uid="{00000000-0005-0000-0000-0000D7000000}"/>
    <cellStyle name="sub" xfId="196" xr:uid="{00000000-0005-0000-0000-0000D8000000}"/>
    <cellStyle name="sub 2" xfId="197" xr:uid="{00000000-0005-0000-0000-0000D9000000}"/>
    <cellStyle name="sub_Academies Summary 2010-11  2011-12 (4)" xfId="198" xr:uid="{00000000-0005-0000-0000-0000DA000000}"/>
    <cellStyle name="table imported" xfId="199" xr:uid="{00000000-0005-0000-0000-0000DB000000}"/>
    <cellStyle name="table imported 2" xfId="200" xr:uid="{00000000-0005-0000-0000-0000DC000000}"/>
    <cellStyle name="table imported 3" xfId="201" xr:uid="{00000000-0005-0000-0000-0000DD000000}"/>
    <cellStyle name="table imported_Academies Summary 2010-11  2011-12 (4)" xfId="202" xr:uid="{00000000-0005-0000-0000-0000DE000000}"/>
    <cellStyle name="table sum" xfId="203" xr:uid="{00000000-0005-0000-0000-0000DF000000}"/>
    <cellStyle name="table sum 2" xfId="204" xr:uid="{00000000-0005-0000-0000-0000E0000000}"/>
    <cellStyle name="table sum 3" xfId="205" xr:uid="{00000000-0005-0000-0000-0000E1000000}"/>
    <cellStyle name="table sum_Academies Summary 2010-11  2011-12 (4)" xfId="206" xr:uid="{00000000-0005-0000-0000-0000E2000000}"/>
    <cellStyle name="table values" xfId="207" xr:uid="{00000000-0005-0000-0000-0000E3000000}"/>
    <cellStyle name="table values 2" xfId="208" xr:uid="{00000000-0005-0000-0000-0000E4000000}"/>
    <cellStyle name="table values 3" xfId="209" xr:uid="{00000000-0005-0000-0000-0000E5000000}"/>
    <cellStyle name="table values_Academies Summary 2010-11  2011-12 (4)" xfId="210" xr:uid="{00000000-0005-0000-0000-0000E6000000}"/>
    <cellStyle name="Title 2" xfId="212" xr:uid="{00000000-0005-0000-0000-0000E7000000}"/>
    <cellStyle name="Title 3" xfId="213" xr:uid="{00000000-0005-0000-0000-0000E8000000}"/>
    <cellStyle name="Title 4" xfId="211" xr:uid="{00000000-0005-0000-0000-0000E9000000}"/>
    <cellStyle name="Total 2" xfId="215" xr:uid="{00000000-0005-0000-0000-0000EA000000}"/>
    <cellStyle name="Total 3" xfId="216" xr:uid="{00000000-0005-0000-0000-0000EB000000}"/>
    <cellStyle name="Total 4" xfId="214" xr:uid="{00000000-0005-0000-0000-0000EC000000}"/>
    <cellStyle name="u5shares" xfId="217" xr:uid="{00000000-0005-0000-0000-0000ED000000}"/>
    <cellStyle name="Variable assumptions" xfId="218" xr:uid="{00000000-0005-0000-0000-0000EE000000}"/>
    <cellStyle name="Warning Text 2" xfId="220" xr:uid="{00000000-0005-0000-0000-0000EF000000}"/>
    <cellStyle name="Warning Text 3" xfId="221" xr:uid="{00000000-0005-0000-0000-0000F0000000}"/>
    <cellStyle name="Warning Text 4" xfId="219" xr:uid="{00000000-0005-0000-0000-0000F1000000}"/>
  </cellStyles>
  <dxfs count="3">
    <dxf>
      <font>
        <b/>
        <i val="0"/>
        <condense val="0"/>
        <extend val="0"/>
        <color indexed="10"/>
      </font>
    </dxf>
    <dxf>
      <font>
        <b/>
        <i val="0"/>
        <condense val="0"/>
        <extend val="0"/>
        <color indexed="10"/>
      </font>
    </dxf>
    <dxf>
      <fill>
        <patternFill>
          <bgColor indexed="42"/>
        </patternFill>
      </fill>
    </dxf>
  </dxfs>
  <tableStyles count="0" defaultTableStyle="TableStyleMedium2" defaultPivotStyle="PivotStyleLight16"/>
  <colors>
    <mruColors>
      <color rgb="FFFF505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'10 Budget'!$A$101</c:f>
              <c:strCache>
                <c:ptCount val="1"/>
                <c:pt idx="0">
                  <c:v>Net revenue income/(expenditure) for the period</c:v>
                </c:pt>
              </c:strCache>
            </c:strRef>
          </c:tx>
          <c:spPr>
            <a:ln w="28575" cap="rnd">
              <a:solidFill>
                <a:schemeClr val="accent1"/>
              </a:solidFill>
              <a:round/>
            </a:ln>
            <a:effectLst/>
          </c:spPr>
          <c:marker>
            <c:symbol val="none"/>
          </c:marker>
          <c:cat>
            <c:strRef>
              <c:f>'10 Budget'!$B$4:$E$4</c:f>
              <c:strCache>
                <c:ptCount val="4"/>
                <c:pt idx="0">
                  <c:v>2019/20</c:v>
                </c:pt>
                <c:pt idx="1">
                  <c:v>2020/21</c:v>
                </c:pt>
                <c:pt idx="2">
                  <c:v>2021/22</c:v>
                </c:pt>
                <c:pt idx="3">
                  <c:v>2022/23</c:v>
                </c:pt>
              </c:strCache>
            </c:strRef>
          </c:cat>
          <c:val>
            <c:numRef>
              <c:f>'10 Budget'!$B$101:$H$101</c:f>
              <c:numCache>
                <c:formatCode>"£"#,##0_);[Red]\("£"#,##0\)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8BCE-4CB9-985B-65A0E5FDE94D}"/>
            </c:ext>
          </c:extLst>
        </c:ser>
        <c:ser>
          <c:idx val="1"/>
          <c:order val="1"/>
          <c:tx>
            <c:strRef>
              <c:f>'10 Budget'!$A$102</c:f>
              <c:strCache>
                <c:ptCount val="1"/>
                <c:pt idx="0">
                  <c:v>Balance B/Fwd from previous period</c:v>
                </c:pt>
              </c:strCache>
            </c:strRef>
          </c:tx>
          <c:spPr>
            <a:ln w="28575" cap="rnd">
              <a:solidFill>
                <a:schemeClr val="accent2"/>
              </a:solidFill>
              <a:round/>
            </a:ln>
            <a:effectLst/>
          </c:spPr>
          <c:marker>
            <c:symbol val="none"/>
          </c:marker>
          <c:cat>
            <c:strRef>
              <c:f>'10 Budget'!$B$4:$E$4</c:f>
              <c:strCache>
                <c:ptCount val="4"/>
                <c:pt idx="0">
                  <c:v>2019/20</c:v>
                </c:pt>
                <c:pt idx="1">
                  <c:v>2020/21</c:v>
                </c:pt>
                <c:pt idx="2">
                  <c:v>2021/22</c:v>
                </c:pt>
                <c:pt idx="3">
                  <c:v>2022/23</c:v>
                </c:pt>
              </c:strCache>
            </c:strRef>
          </c:cat>
          <c:val>
            <c:numRef>
              <c:f>'10 Budget'!$B$102:$H$102</c:f>
              <c:numCache>
                <c:formatCode>"£"#,##0_);[Red]\("£"#,##0\)</c:formatCode>
                <c:ptCount val="7"/>
                <c:pt idx="1">
                  <c:v>0</c:v>
                </c:pt>
                <c:pt idx="2">
                  <c:v>0</c:v>
                </c:pt>
                <c:pt idx="3">
                  <c:v>0</c:v>
                </c:pt>
                <c:pt idx="4">
                  <c:v>0</c:v>
                </c:pt>
                <c:pt idx="5">
                  <c:v>0</c:v>
                </c:pt>
                <c:pt idx="6">
                  <c:v>0</c:v>
                </c:pt>
              </c:numCache>
            </c:numRef>
          </c:val>
          <c:smooth val="0"/>
          <c:extLst>
            <c:ext xmlns:c16="http://schemas.microsoft.com/office/drawing/2014/chart" uri="{C3380CC4-5D6E-409C-BE32-E72D297353CC}">
              <c16:uniqueId val="{00000001-8BCE-4CB9-985B-65A0E5FDE94D}"/>
            </c:ext>
          </c:extLst>
        </c:ser>
        <c:ser>
          <c:idx val="2"/>
          <c:order val="2"/>
          <c:tx>
            <c:strRef>
              <c:f>'10 Budget'!$A$103</c:f>
              <c:strCache>
                <c:ptCount val="1"/>
                <c:pt idx="0">
                  <c:v>Less transfers to capital fund</c:v>
                </c:pt>
              </c:strCache>
            </c:strRef>
          </c:tx>
          <c:spPr>
            <a:ln w="28575" cap="rnd">
              <a:solidFill>
                <a:schemeClr val="accent3"/>
              </a:solidFill>
              <a:round/>
            </a:ln>
            <a:effectLst/>
          </c:spPr>
          <c:marker>
            <c:symbol val="none"/>
          </c:marker>
          <c:cat>
            <c:strRef>
              <c:f>'10 Budget'!$B$4:$E$4</c:f>
              <c:strCache>
                <c:ptCount val="4"/>
                <c:pt idx="0">
                  <c:v>2019/20</c:v>
                </c:pt>
                <c:pt idx="1">
                  <c:v>2020/21</c:v>
                </c:pt>
                <c:pt idx="2">
                  <c:v>2021/22</c:v>
                </c:pt>
                <c:pt idx="3">
                  <c:v>2022/23</c:v>
                </c:pt>
              </c:strCache>
            </c:strRef>
          </c:cat>
          <c:val>
            <c:numRef>
              <c:f>'10 Budget'!$B$103:$H$103</c:f>
              <c:numCache>
                <c:formatCode>"£"#,##0_);[Red]\("£"#,##0\)</c:formatCode>
                <c:ptCount val="7"/>
              </c:numCache>
            </c:numRef>
          </c:val>
          <c:smooth val="0"/>
          <c:extLst>
            <c:ext xmlns:c16="http://schemas.microsoft.com/office/drawing/2014/chart" uri="{C3380CC4-5D6E-409C-BE32-E72D297353CC}">
              <c16:uniqueId val="{00000002-8BCE-4CB9-985B-65A0E5FDE94D}"/>
            </c:ext>
          </c:extLst>
        </c:ser>
        <c:ser>
          <c:idx val="3"/>
          <c:order val="3"/>
          <c:tx>
            <c:strRef>
              <c:f>'10 Budget'!$A$104</c:f>
              <c:strCache>
                <c:ptCount val="1"/>
                <c:pt idx="0">
                  <c:v>Balance C/Fwd to next period *</c:v>
                </c:pt>
              </c:strCache>
            </c:strRef>
          </c:tx>
          <c:spPr>
            <a:ln w="28575" cap="rnd">
              <a:solidFill>
                <a:schemeClr val="accent4"/>
              </a:solidFill>
              <a:round/>
            </a:ln>
            <a:effectLst/>
          </c:spPr>
          <c:marker>
            <c:symbol val="none"/>
          </c:marker>
          <c:cat>
            <c:strRef>
              <c:f>'10 Budget'!$B$4:$E$4</c:f>
              <c:strCache>
                <c:ptCount val="4"/>
                <c:pt idx="0">
                  <c:v>2019/20</c:v>
                </c:pt>
                <c:pt idx="1">
                  <c:v>2020/21</c:v>
                </c:pt>
                <c:pt idx="2">
                  <c:v>2021/22</c:v>
                </c:pt>
                <c:pt idx="3">
                  <c:v>2022/23</c:v>
                </c:pt>
              </c:strCache>
            </c:strRef>
          </c:cat>
          <c:val>
            <c:numRef>
              <c:f>'10 Budget'!$B$104:$H$104</c:f>
              <c:numCache>
                <c:formatCode>"£"#,##0_);[Red]\("£"#,##0\)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8BCE-4CB9-985B-65A0E5FDE94D}"/>
            </c:ext>
          </c:extLst>
        </c:ser>
        <c:dLbls>
          <c:showLegendKey val="0"/>
          <c:showVal val="0"/>
          <c:showCatName val="0"/>
          <c:showSerName val="0"/>
          <c:showPercent val="0"/>
          <c:showBubbleSize val="0"/>
        </c:dLbls>
        <c:smooth val="0"/>
        <c:axId val="803763168"/>
        <c:axId val="803755720"/>
      </c:lineChart>
      <c:catAx>
        <c:axId val="80376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755720"/>
        <c:crosses val="autoZero"/>
        <c:auto val="1"/>
        <c:lblAlgn val="ctr"/>
        <c:lblOffset val="100"/>
        <c:noMultiLvlLbl val="0"/>
      </c:catAx>
      <c:valAx>
        <c:axId val="80375572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763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Current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'13 Balance Sheet'!$B$5:$J$5</c:f>
              <c:numCache>
                <c:formatCode>General</c:formatCode>
                <c:ptCount val="9"/>
              </c:numCache>
            </c:numRef>
          </c:cat>
          <c:val>
            <c:numRef>
              <c:f>'13 Balance Sheet'!$B$24:$J$24</c:f>
              <c:numCache>
                <c:formatCode>General</c:formatCode>
                <c:ptCount val="9"/>
                <c:pt idx="0">
                  <c:v>0</c:v>
                </c:pt>
                <c:pt idx="3" formatCode="#,##0.00">
                  <c:v>0</c:v>
                </c:pt>
              </c:numCache>
            </c:numRef>
          </c:val>
          <c:smooth val="0"/>
          <c:extLst>
            <c:ext xmlns:c16="http://schemas.microsoft.com/office/drawing/2014/chart" uri="{C3380CC4-5D6E-409C-BE32-E72D297353CC}">
              <c16:uniqueId val="{00000000-27A2-43F5-B1B7-ACF58E372D43}"/>
            </c:ext>
          </c:extLst>
        </c:ser>
        <c:dLbls>
          <c:showLegendKey val="0"/>
          <c:showVal val="0"/>
          <c:showCatName val="0"/>
          <c:showSerName val="0"/>
          <c:showPercent val="0"/>
          <c:showBubbleSize val="0"/>
        </c:dLbls>
        <c:smooth val="0"/>
        <c:axId val="803756112"/>
        <c:axId val="803756896"/>
      </c:lineChart>
      <c:catAx>
        <c:axId val="8037561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756896"/>
        <c:crosses val="autoZero"/>
        <c:auto val="1"/>
        <c:lblAlgn val="ctr"/>
        <c:lblOffset val="100"/>
        <c:noMultiLvlLbl val="1"/>
      </c:catAx>
      <c:valAx>
        <c:axId val="803756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756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543485</xdr:colOff>
      <xdr:row>111</xdr:row>
      <xdr:rowOff>110374</xdr:rowOff>
    </xdr:from>
    <xdr:to>
      <xdr:col>10</xdr:col>
      <xdr:colOff>22413</xdr:colOff>
      <xdr:row>130</xdr:row>
      <xdr:rowOff>89648</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98225</xdr:colOff>
      <xdr:row>3</xdr:row>
      <xdr:rowOff>173234</xdr:rowOff>
    </xdr:from>
    <xdr:to>
      <xdr:col>17</xdr:col>
      <xdr:colOff>98225</xdr:colOff>
      <xdr:row>19</xdr:row>
      <xdr:rowOff>52980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cbau\grpdata\ED\fss\Data1819\03%20School%20Returns\Year%20End\Book%20A\1000YearEndScheduleA1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12"/>
      <sheetName val="LA Balance Sheet"/>
      <sheetName val="Using the Spreadsheet"/>
      <sheetName val="BneLog"/>
      <sheetName val="BneWorkBookProperties"/>
      <sheetName val="Completing the Schedules"/>
      <sheetName val="Sch1 Balance Sheet"/>
      <sheetName val="Sch2 Analysis of Balances"/>
      <sheetName val="upload13"/>
      <sheetName val="Sch3 Funding Rec'd"/>
      <sheetName val="Sch4 Funding CFR"/>
      <sheetName val="Sch5 Bank Reconciliation"/>
      <sheetName val="SchA Croydon LA Debtors"/>
      <sheetName val="SchB Croydon LA Creditors"/>
      <sheetName val="SchC Non Croydon LA Debtors"/>
      <sheetName val="SchD Non Croydon LA Creditors"/>
      <sheetName val="SchE Accrued Income not LA"/>
      <sheetName val="SchF Accrued Expenditure not LA"/>
      <sheetName val="SchG Prepaid Income"/>
      <sheetName val="SchH Prepaid Expenditure"/>
      <sheetName val="SchJ Stock"/>
      <sheetName val="SchK VAT"/>
      <sheetName val="SchL Aged Debtors"/>
      <sheetName val="SchM Aged Creditors"/>
      <sheetName val="SchN Cost Centre Summary"/>
      <sheetName val="SchO Trial Balance"/>
      <sheetName val="SchP Unreconciled Bank Items"/>
      <sheetName val="SchQ Balances &amp; Reserves"/>
      <sheetName val="SchR CFR Return"/>
      <sheetName val="Sundry"/>
    </sheetNames>
    <sheetDataSet>
      <sheetData sheetId="0"/>
      <sheetData sheetId="1"/>
      <sheetData sheetId="2"/>
      <sheetData sheetId="3"/>
      <sheetData sheetId="4"/>
      <sheetData sheetId="5"/>
      <sheetData sheetId="6"/>
      <sheetData sheetId="7">
        <row r="23">
          <cell r="F23"/>
        </row>
        <row r="24">
          <cell r="F24"/>
        </row>
        <row r="25">
          <cell r="F25"/>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collections/schools-financial-health-and-efficiency" TargetMode="External"/><Relationship Id="rId3" Type="http://schemas.openxmlformats.org/officeDocument/2006/relationships/hyperlink" Target="https://www.gov.uk/guidance/schools-financial-efficiency-top-10-planning-checks-for-governors" TargetMode="External"/><Relationship Id="rId7" Type="http://schemas.openxmlformats.org/officeDocument/2006/relationships/hyperlink" Target="https://www.gov.uk/government/collections/schools-financial-efficiency-case-studies" TargetMode="External"/><Relationship Id="rId12" Type="http://schemas.openxmlformats.org/officeDocument/2006/relationships/printerSettings" Target="../printerSettings/printerSettings2.bin"/><Relationship Id="rId2" Type="http://schemas.openxmlformats.org/officeDocument/2006/relationships/hyperlink" Target="https://www.gov.uk/guidance/schools-financial-efficiency-financial-benchmarking" TargetMode="External"/><Relationship Id="rId1" Type="http://schemas.openxmlformats.org/officeDocument/2006/relationships/hyperlink" Target="https://www.gov.uk/government/publications/schools-financial-efficiency-metric-tool" TargetMode="External"/><Relationship Id="rId6" Type="http://schemas.openxmlformats.org/officeDocument/2006/relationships/hyperlink" Target="https://www.gov.uk/guidance/schools-financial-efficiency-sharing-best-practice" TargetMode="External"/><Relationship Id="rId11" Type="http://schemas.openxmlformats.org/officeDocument/2006/relationships/hyperlink" Target="https://www.gov.uk/government/publications/deals-for-schools/deals-for-schools" TargetMode="External"/><Relationship Id="rId5" Type="http://schemas.openxmlformats.org/officeDocument/2006/relationships/hyperlink" Target="https://www.gov.uk/guidance/buying-for-schools" TargetMode="External"/><Relationship Id="rId10" Type="http://schemas.openxmlformats.org/officeDocument/2006/relationships/hyperlink" Target="https://www.gov.uk/government/publications/understanding-your-data-a-guide-for-school-governors-and-academy-trustees" TargetMode="External"/><Relationship Id="rId4" Type="http://schemas.openxmlformats.org/officeDocument/2006/relationships/hyperlink" Target="https://www.gov.uk/government/publications/school-workforce-planning" TargetMode="External"/><Relationship Id="rId9" Type="http://schemas.openxmlformats.org/officeDocument/2006/relationships/hyperlink" Target="https://www.gov.uk/government/publications/join-or-create-a-network-for-school-business-professiona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school-resource-management-self-assessment-too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uidance/schools-financial-efficiency-financial-benchmarki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59999389629810485"/>
  </sheetPr>
  <dimension ref="A1:C32"/>
  <sheetViews>
    <sheetView topLeftCell="A5" zoomScale="70" zoomScaleNormal="70" workbookViewId="0"/>
  </sheetViews>
  <sheetFormatPr defaultColWidth="8.81640625" defaultRowHeight="15"/>
  <cols>
    <col min="1" max="1" width="111.7265625" style="56" customWidth="1"/>
    <col min="2" max="2" width="16.7265625" style="55" customWidth="1"/>
    <col min="3" max="3" width="64.7265625" style="55" customWidth="1"/>
    <col min="4" max="16384" width="8.81640625" style="55"/>
  </cols>
  <sheetData>
    <row r="1" spans="1:3" s="54" customFormat="1" ht="40.35" customHeight="1">
      <c r="A1" s="176" t="s">
        <v>482</v>
      </c>
      <c r="B1" s="277" t="s">
        <v>263</v>
      </c>
      <c r="C1" s="278"/>
    </row>
    <row r="2" spans="1:3" ht="30">
      <c r="A2" s="60"/>
      <c r="B2" s="279"/>
      <c r="C2" s="280"/>
    </row>
    <row r="3" spans="1:3" ht="24.6" customHeight="1">
      <c r="A3" s="446" t="s">
        <v>457</v>
      </c>
      <c r="B3" s="281">
        <v>1</v>
      </c>
      <c r="C3" s="282" t="s">
        <v>264</v>
      </c>
    </row>
    <row r="4" spans="1:3" ht="30" customHeight="1">
      <c r="A4" s="446"/>
      <c r="B4" s="281">
        <v>2</v>
      </c>
      <c r="C4" s="282" t="s">
        <v>265</v>
      </c>
    </row>
    <row r="5" spans="1:3" ht="31.35" customHeight="1">
      <c r="A5" s="446"/>
      <c r="B5" s="281">
        <v>3</v>
      </c>
      <c r="C5" s="282" t="s">
        <v>266</v>
      </c>
    </row>
    <row r="6" spans="1:3" ht="28.35" customHeight="1">
      <c r="A6" s="446"/>
      <c r="B6" s="281">
        <v>4</v>
      </c>
      <c r="C6" s="282" t="s">
        <v>267</v>
      </c>
    </row>
    <row r="7" spans="1:3" ht="31.5" customHeight="1">
      <c r="A7" s="446"/>
      <c r="B7" s="281">
        <v>5</v>
      </c>
      <c r="C7" s="282" t="s">
        <v>268</v>
      </c>
    </row>
    <row r="8" spans="1:3" ht="28.35" customHeight="1">
      <c r="A8" s="447"/>
      <c r="B8" s="281">
        <v>6</v>
      </c>
      <c r="C8" s="282" t="s">
        <v>269</v>
      </c>
    </row>
    <row r="9" spans="1:3" s="57" customFormat="1" ht="31.35" customHeight="1">
      <c r="A9" s="445" t="s">
        <v>460</v>
      </c>
      <c r="B9" s="281">
        <v>7</v>
      </c>
      <c r="C9" s="282" t="s">
        <v>353</v>
      </c>
    </row>
    <row r="10" spans="1:3" s="57" customFormat="1" ht="31.35" customHeight="1">
      <c r="A10" s="445"/>
      <c r="B10" s="281">
        <v>8</v>
      </c>
      <c r="C10" s="282" t="s">
        <v>354</v>
      </c>
    </row>
    <row r="11" spans="1:3" ht="30">
      <c r="A11" s="445"/>
      <c r="B11" s="281">
        <v>9</v>
      </c>
      <c r="C11" s="282" t="s">
        <v>372</v>
      </c>
    </row>
    <row r="12" spans="1:3" ht="30">
      <c r="A12" s="445"/>
      <c r="B12" s="281">
        <v>10</v>
      </c>
      <c r="C12" s="282" t="s">
        <v>270</v>
      </c>
    </row>
    <row r="13" spans="1:3" ht="30">
      <c r="A13" s="124"/>
      <c r="B13" s="281">
        <v>11</v>
      </c>
      <c r="C13" s="282" t="s">
        <v>373</v>
      </c>
    </row>
    <row r="14" spans="1:3" ht="30">
      <c r="A14" s="377" t="s">
        <v>371</v>
      </c>
      <c r="B14" s="281">
        <v>12</v>
      </c>
      <c r="C14" s="282" t="s">
        <v>271</v>
      </c>
    </row>
    <row r="15" spans="1:3" ht="30">
      <c r="A15" s="124"/>
      <c r="B15" s="281">
        <v>13</v>
      </c>
      <c r="C15" s="282" t="s">
        <v>121</v>
      </c>
    </row>
    <row r="16" spans="1:3" ht="29.25" customHeight="1">
      <c r="A16" s="124"/>
      <c r="B16" s="281">
        <v>14</v>
      </c>
      <c r="C16" s="282" t="s">
        <v>464</v>
      </c>
    </row>
    <row r="17" spans="1:3" ht="30">
      <c r="A17" s="124"/>
      <c r="B17" s="281">
        <v>15</v>
      </c>
      <c r="C17" s="282" t="s">
        <v>465</v>
      </c>
    </row>
    <row r="18" spans="1:3" ht="30">
      <c r="A18" s="124"/>
      <c r="B18" s="281"/>
      <c r="C18" s="282"/>
    </row>
    <row r="19" spans="1:3" ht="30">
      <c r="A19" s="124"/>
      <c r="B19" s="279"/>
      <c r="C19" s="280"/>
    </row>
    <row r="20" spans="1:3" ht="32.4">
      <c r="A20" s="124"/>
      <c r="B20" s="283"/>
      <c r="C20" s="284"/>
    </row>
    <row r="21" spans="1:3" ht="15" customHeight="1">
      <c r="A21" s="124"/>
      <c r="B21" s="283"/>
      <c r="C21" s="284"/>
    </row>
    <row r="22" spans="1:3" ht="32.4">
      <c r="A22" s="101"/>
      <c r="B22" s="283"/>
      <c r="C22" s="284"/>
    </row>
    <row r="23" spans="1:3" ht="32.4">
      <c r="A23" s="60"/>
      <c r="B23" s="283"/>
      <c r="C23" s="284"/>
    </row>
    <row r="24" spans="1:3" ht="32.4">
      <c r="A24" s="60"/>
      <c r="B24" s="283"/>
      <c r="C24" s="284"/>
    </row>
    <row r="25" spans="1:3">
      <c r="A25" s="60"/>
      <c r="B25" s="285"/>
      <c r="C25" s="286"/>
    </row>
    <row r="26" spans="1:3">
      <c r="A26" s="60"/>
      <c r="B26" s="285"/>
      <c r="C26" s="286"/>
    </row>
    <row r="27" spans="1:3">
      <c r="A27" s="60"/>
      <c r="B27" s="285"/>
      <c r="C27" s="286"/>
    </row>
    <row r="28" spans="1:3">
      <c r="A28" s="60"/>
      <c r="B28" s="285"/>
      <c r="C28" s="286"/>
    </row>
    <row r="29" spans="1:3">
      <c r="A29" s="60"/>
      <c r="B29" s="285"/>
      <c r="C29" s="286"/>
    </row>
    <row r="30" spans="1:3">
      <c r="A30" s="60"/>
      <c r="B30" s="285"/>
      <c r="C30" s="286"/>
    </row>
    <row r="31" spans="1:3" ht="15.6" thickBot="1">
      <c r="A31" s="61"/>
      <c r="B31" s="287"/>
      <c r="C31" s="288"/>
    </row>
    <row r="32" spans="1:3">
      <c r="A32" s="73"/>
    </row>
  </sheetData>
  <mergeCells count="2">
    <mergeCell ref="A9:A12"/>
    <mergeCell ref="A3:A8"/>
  </mergeCells>
  <hyperlinks>
    <hyperlink ref="C3" location="'1 About This Template'!A1" display="About this template" xr:uid="{00000000-0004-0000-0000-000000000000}"/>
    <hyperlink ref="C4" location="'2 Checklist'!A1" display="Checklist" xr:uid="{00000000-0004-0000-0000-000001000000}"/>
    <hyperlink ref="C5" location="'3 Background Information'!A1" display="Background Information" xr:uid="{00000000-0004-0000-0000-000002000000}"/>
    <hyperlink ref="C6" location="'4 Self Assessment'!A1" display="Self Assessment" xr:uid="{00000000-0004-0000-0000-000003000000}"/>
    <hyperlink ref="C7" location="'5 Benchmarking &amp;RecoveryActions'!A1" display="Benchmarking &amp; recovery actions" xr:uid="{00000000-0004-0000-0000-000004000000}"/>
    <hyperlink ref="C8" location="'6 Pupil Numbers'!A1" display="Pupil numbers" xr:uid="{00000000-0004-0000-0000-000005000000}"/>
    <hyperlink ref="C9" location="'7 Staff structure &amp; cost'!A1" display="Staff  structure &amp; cost" xr:uid="{00000000-0004-0000-0000-000006000000}"/>
    <hyperlink ref="C11" location="'9 Management Analysis'!A1" display="Management analysis" xr:uid="{00000000-0004-0000-0000-000007000000}"/>
    <hyperlink ref="C12" location="'10 Budget'!A1" display="Budget" xr:uid="{00000000-0004-0000-0000-000008000000}"/>
    <hyperlink ref="C14" location="'12 Cashflow'!A1" display="Cashflow" xr:uid="{00000000-0004-0000-0000-000009000000}"/>
    <hyperlink ref="C15" location="'13 Balance Sheet'!A1" display="Balance Sheet" xr:uid="{00000000-0004-0000-0000-00000A000000}"/>
    <hyperlink ref="C10" location="'8 PTR &amp; contact ratio'!A1" display="PTR &amp; contact ratio" xr:uid="{00000000-0004-0000-0000-00000B000000}"/>
    <hyperlink ref="C13" location="'11 Capital'!A1" display="Capital" xr:uid="{00000000-0004-0000-0000-00000C000000}"/>
    <hyperlink ref="C16" location="'14 Contracts '!A1" display="Contracts" xr:uid="{00000000-0004-0000-0000-00000D000000}"/>
    <hyperlink ref="C17" location="'15 Catering '!A1" display="Catering" xr:uid="{00000000-0004-0000-0000-00000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J130"/>
  <sheetViews>
    <sheetView showGridLines="0" zoomScale="85" zoomScaleNormal="85" workbookViewId="0">
      <selection activeCell="B4" sqref="B4:H4"/>
    </sheetView>
  </sheetViews>
  <sheetFormatPr defaultRowHeight="15"/>
  <cols>
    <col min="1" max="1" width="50.7265625" customWidth="1"/>
    <col min="2" max="2" width="9.7265625" bestFit="1" customWidth="1"/>
    <col min="9" max="9" width="46.54296875" customWidth="1"/>
    <col min="10" max="10" width="38.54296875" customWidth="1"/>
  </cols>
  <sheetData>
    <row r="1" spans="1:10" ht="15.6">
      <c r="A1" s="233" t="s">
        <v>169</v>
      </c>
      <c r="B1" s="234"/>
      <c r="C1" s="233"/>
      <c r="D1" s="233"/>
      <c r="E1" s="233"/>
      <c r="F1" s="233"/>
      <c r="G1" s="234"/>
      <c r="H1" s="234"/>
      <c r="I1" s="234"/>
      <c r="J1" s="240"/>
    </row>
    <row r="2" spans="1:10" ht="36" customHeight="1">
      <c r="A2" s="530" t="s">
        <v>101</v>
      </c>
      <c r="B2" s="530"/>
      <c r="C2" s="530"/>
      <c r="D2" s="530"/>
      <c r="E2" s="530"/>
      <c r="F2" s="530"/>
      <c r="G2" s="249"/>
      <c r="H2" s="249"/>
      <c r="I2" s="249"/>
      <c r="J2" s="240"/>
    </row>
    <row r="3" spans="1:10">
      <c r="A3" s="234"/>
      <c r="B3" s="234"/>
      <c r="C3" s="234"/>
      <c r="D3" s="234"/>
      <c r="E3" s="234"/>
      <c r="F3" s="234"/>
      <c r="G3" s="234"/>
      <c r="H3" s="234"/>
      <c r="I3" s="234"/>
      <c r="J3" s="240"/>
    </row>
    <row r="4" spans="1:10" ht="20.25" customHeight="1">
      <c r="A4" s="232"/>
      <c r="B4" s="338" t="s">
        <v>171</v>
      </c>
      <c r="C4" s="338" t="s">
        <v>239</v>
      </c>
      <c r="D4" s="338" t="s">
        <v>238</v>
      </c>
      <c r="E4" s="338" t="s">
        <v>240</v>
      </c>
      <c r="F4" s="443" t="s">
        <v>491</v>
      </c>
      <c r="G4" s="443" t="s">
        <v>492</v>
      </c>
      <c r="H4" s="443" t="s">
        <v>493</v>
      </c>
      <c r="I4" s="338" t="s">
        <v>189</v>
      </c>
      <c r="J4" s="339" t="s">
        <v>221</v>
      </c>
    </row>
    <row r="5" spans="1:10">
      <c r="A5" s="234" t="s">
        <v>125</v>
      </c>
      <c r="B5" s="241"/>
      <c r="C5" s="241"/>
      <c r="D5" s="241"/>
      <c r="E5" s="241"/>
      <c r="F5" s="241"/>
      <c r="G5" s="241"/>
      <c r="H5" s="241"/>
      <c r="I5" s="242"/>
      <c r="J5" s="242"/>
    </row>
    <row r="6" spans="1:10">
      <c r="A6" s="234"/>
      <c r="B6" s="230"/>
      <c r="C6" s="230"/>
      <c r="D6" s="230"/>
      <c r="E6" s="230"/>
      <c r="F6" s="230"/>
      <c r="G6" s="230"/>
      <c r="H6" s="230"/>
      <c r="I6" s="231"/>
      <c r="J6" s="231"/>
    </row>
    <row r="7" spans="1:10" ht="15.6">
      <c r="A7" s="233" t="s">
        <v>223</v>
      </c>
      <c r="B7" s="230"/>
      <c r="C7" s="230"/>
      <c r="D7" s="230"/>
      <c r="E7" s="230"/>
      <c r="F7" s="230"/>
      <c r="G7" s="230"/>
      <c r="H7" s="230"/>
      <c r="I7" s="231"/>
      <c r="J7" s="231"/>
    </row>
    <row r="8" spans="1:10">
      <c r="A8" s="240"/>
      <c r="B8" s="240"/>
      <c r="C8" s="240"/>
      <c r="D8" s="240"/>
      <c r="E8" s="240"/>
      <c r="F8" s="240"/>
      <c r="G8" s="240"/>
      <c r="H8" s="240"/>
      <c r="I8" s="231"/>
      <c r="J8" s="231"/>
    </row>
    <row r="9" spans="1:10" ht="18.75" customHeight="1">
      <c r="A9" s="240" t="s">
        <v>129</v>
      </c>
      <c r="B9" s="251"/>
      <c r="C9" s="251"/>
      <c r="D9" s="251"/>
      <c r="E9" s="251"/>
      <c r="F9" s="251"/>
      <c r="G9" s="251"/>
      <c r="H9" s="251"/>
      <c r="I9" s="348"/>
      <c r="J9" s="242"/>
    </row>
    <row r="10" spans="1:10" ht="19.350000000000001" customHeight="1">
      <c r="A10" s="240" t="s">
        <v>282</v>
      </c>
      <c r="B10" s="251"/>
      <c r="C10" s="251"/>
      <c r="D10" s="251"/>
      <c r="E10" s="251"/>
      <c r="F10" s="251"/>
      <c r="G10" s="251"/>
      <c r="H10" s="251"/>
      <c r="I10" s="349"/>
      <c r="J10" s="242"/>
    </row>
    <row r="11" spans="1:10" ht="15.75" customHeight="1">
      <c r="A11" s="240" t="s">
        <v>130</v>
      </c>
      <c r="B11" s="251"/>
      <c r="C11" s="251"/>
      <c r="D11" s="251"/>
      <c r="E11" s="251"/>
      <c r="F11" s="251"/>
      <c r="G11" s="251"/>
      <c r="H11" s="251"/>
      <c r="I11" s="349"/>
      <c r="J11" s="242"/>
    </row>
    <row r="12" spans="1:10" ht="18.75" customHeight="1">
      <c r="A12" s="240" t="s">
        <v>283</v>
      </c>
      <c r="B12" s="251"/>
      <c r="C12" s="251"/>
      <c r="D12" s="251"/>
      <c r="E12" s="251"/>
      <c r="F12" s="251"/>
      <c r="G12" s="251"/>
      <c r="H12" s="251"/>
      <c r="I12" s="350"/>
      <c r="J12" s="242"/>
    </row>
    <row r="13" spans="1:10" ht="18" customHeight="1">
      <c r="A13" s="240" t="s">
        <v>131</v>
      </c>
      <c r="B13" s="251"/>
      <c r="C13" s="251"/>
      <c r="D13" s="251"/>
      <c r="E13" s="251"/>
      <c r="F13" s="251"/>
      <c r="G13" s="251"/>
      <c r="H13" s="251"/>
      <c r="I13" s="350"/>
      <c r="J13" s="242"/>
    </row>
    <row r="14" spans="1:10" ht="16.5" customHeight="1">
      <c r="A14" s="240" t="s">
        <v>132</v>
      </c>
      <c r="B14" s="251"/>
      <c r="C14" s="251"/>
      <c r="D14" s="251"/>
      <c r="E14" s="251"/>
      <c r="F14" s="251"/>
      <c r="G14" s="251"/>
      <c r="H14" s="251"/>
      <c r="I14" s="349"/>
      <c r="J14" s="242"/>
    </row>
    <row r="15" spans="1:10" ht="19.5" customHeight="1">
      <c r="A15" s="240" t="s">
        <v>133</v>
      </c>
      <c r="B15" s="251"/>
      <c r="C15" s="251"/>
      <c r="D15" s="251"/>
      <c r="E15" s="251"/>
      <c r="F15" s="251"/>
      <c r="G15" s="251"/>
      <c r="H15" s="251"/>
      <c r="I15" s="350"/>
      <c r="J15" s="242"/>
    </row>
    <row r="16" spans="1:10" ht="15" customHeight="1">
      <c r="A16" s="240" t="s">
        <v>134</v>
      </c>
      <c r="B16" s="251"/>
      <c r="C16" s="251"/>
      <c r="D16" s="251"/>
      <c r="E16" s="251"/>
      <c r="F16" s="251"/>
      <c r="G16" s="251"/>
      <c r="H16" s="251"/>
      <c r="I16" s="349"/>
      <c r="J16" s="242"/>
    </row>
    <row r="17" spans="1:10" ht="19.5" customHeight="1">
      <c r="A17" s="240" t="s">
        <v>135</v>
      </c>
      <c r="B17" s="251"/>
      <c r="C17" s="251"/>
      <c r="D17" s="251"/>
      <c r="E17" s="251"/>
      <c r="F17" s="251"/>
      <c r="G17" s="251"/>
      <c r="H17" s="251"/>
      <c r="I17" s="349"/>
      <c r="J17" s="242"/>
    </row>
    <row r="18" spans="1:10" ht="16.5" customHeight="1">
      <c r="A18" s="240" t="s">
        <v>81</v>
      </c>
      <c r="B18" s="251"/>
      <c r="C18" s="251"/>
      <c r="D18" s="251"/>
      <c r="E18" s="251"/>
      <c r="F18" s="251"/>
      <c r="G18" s="251"/>
      <c r="H18" s="251"/>
      <c r="I18" s="349"/>
      <c r="J18" s="242"/>
    </row>
    <row r="19" spans="1:10" ht="18" customHeight="1">
      <c r="A19" s="240" t="s">
        <v>82</v>
      </c>
      <c r="B19" s="251"/>
      <c r="C19" s="251"/>
      <c r="D19" s="251"/>
      <c r="E19" s="251"/>
      <c r="F19" s="251"/>
      <c r="G19" s="251"/>
      <c r="H19" s="251"/>
      <c r="I19" s="349"/>
      <c r="J19" s="242"/>
    </row>
    <row r="20" spans="1:10" ht="18" customHeight="1">
      <c r="A20" s="240" t="s">
        <v>83</v>
      </c>
      <c r="B20" s="251"/>
      <c r="C20" s="251"/>
      <c r="D20" s="251"/>
      <c r="E20" s="251"/>
      <c r="F20" s="251"/>
      <c r="G20" s="251"/>
      <c r="H20" s="251"/>
      <c r="I20" s="351"/>
      <c r="J20" s="242"/>
    </row>
    <row r="21" spans="1:10" ht="17.25" customHeight="1">
      <c r="A21" s="240" t="s">
        <v>136</v>
      </c>
      <c r="B21" s="251"/>
      <c r="C21" s="251"/>
      <c r="D21" s="251"/>
      <c r="E21" s="251"/>
      <c r="F21" s="251"/>
      <c r="G21" s="251"/>
      <c r="H21" s="251"/>
      <c r="I21" s="348"/>
      <c r="J21" s="242"/>
    </row>
    <row r="22" spans="1:10" ht="16.5" customHeight="1">
      <c r="A22" s="240" t="s">
        <v>137</v>
      </c>
      <c r="B22" s="251"/>
      <c r="C22" s="251"/>
      <c r="D22" s="251"/>
      <c r="E22" s="251"/>
      <c r="F22" s="251"/>
      <c r="G22" s="251"/>
      <c r="H22" s="251"/>
      <c r="I22" s="348"/>
      <c r="J22" s="242"/>
    </row>
    <row r="23" spans="1:10" ht="18" customHeight="1">
      <c r="A23" s="240" t="s">
        <v>138</v>
      </c>
      <c r="B23" s="251"/>
      <c r="C23" s="251"/>
      <c r="D23" s="251"/>
      <c r="E23" s="251"/>
      <c r="F23" s="251"/>
      <c r="G23" s="251"/>
      <c r="H23" s="251"/>
      <c r="I23" s="348"/>
      <c r="J23" s="242"/>
    </row>
    <row r="24" spans="1:10" ht="16.5" customHeight="1">
      <c r="A24" s="240" t="s">
        <v>139</v>
      </c>
      <c r="B24" s="251"/>
      <c r="C24" s="251"/>
      <c r="D24" s="251"/>
      <c r="E24" s="251"/>
      <c r="F24" s="251"/>
      <c r="G24" s="251"/>
      <c r="H24" s="251"/>
      <c r="I24" s="242"/>
      <c r="J24" s="242"/>
    </row>
    <row r="25" spans="1:10" ht="16.350000000000001" customHeight="1">
      <c r="A25" s="240" t="s">
        <v>140</v>
      </c>
      <c r="B25" s="251"/>
      <c r="C25" s="251"/>
      <c r="D25" s="251"/>
      <c r="E25" s="251"/>
      <c r="F25" s="251"/>
      <c r="G25" s="251"/>
      <c r="H25" s="251"/>
      <c r="I25" s="242"/>
      <c r="J25" s="242"/>
    </row>
    <row r="26" spans="1:10" ht="18" customHeight="1">
      <c r="A26" s="240" t="s">
        <v>141</v>
      </c>
      <c r="B26" s="251"/>
      <c r="C26" s="251"/>
      <c r="D26" s="251"/>
      <c r="E26" s="251"/>
      <c r="F26" s="251"/>
      <c r="G26" s="251"/>
      <c r="H26" s="251"/>
      <c r="I26" s="242"/>
      <c r="J26" s="242"/>
    </row>
    <row r="27" spans="1:10" ht="18" customHeight="1">
      <c r="A27" s="240" t="s">
        <v>142</v>
      </c>
      <c r="B27" s="251"/>
      <c r="C27" s="251"/>
      <c r="D27" s="251"/>
      <c r="E27" s="251"/>
      <c r="F27" s="251"/>
      <c r="G27" s="251"/>
      <c r="H27" s="251"/>
      <c r="I27" s="242"/>
      <c r="J27" s="242"/>
    </row>
    <row r="28" spans="1:10">
      <c r="A28" s="240"/>
      <c r="B28" s="230"/>
      <c r="C28" s="230"/>
      <c r="D28" s="230"/>
      <c r="E28" s="230"/>
      <c r="F28" s="230"/>
      <c r="G28" s="230"/>
      <c r="H28" s="230"/>
      <c r="I28" s="240"/>
      <c r="J28" s="240"/>
    </row>
    <row r="29" spans="1:10" ht="15.6">
      <c r="A29" s="243" t="s">
        <v>76</v>
      </c>
      <c r="B29" s="250">
        <f t="shared" ref="B29:H29" si="0">SUM(B9:B27)</f>
        <v>0</v>
      </c>
      <c r="C29" s="250">
        <f t="shared" si="0"/>
        <v>0</v>
      </c>
      <c r="D29" s="250">
        <f t="shared" si="0"/>
        <v>0</v>
      </c>
      <c r="E29" s="250">
        <f t="shared" si="0"/>
        <v>0</v>
      </c>
      <c r="F29" s="250">
        <f t="shared" si="0"/>
        <v>0</v>
      </c>
      <c r="G29" s="250">
        <f t="shared" si="0"/>
        <v>0</v>
      </c>
      <c r="H29" s="250">
        <f t="shared" si="0"/>
        <v>0</v>
      </c>
      <c r="I29" s="240"/>
      <c r="J29" s="240"/>
    </row>
    <row r="30" spans="1:10" ht="15.6">
      <c r="A30" s="233"/>
      <c r="B30" s="244"/>
      <c r="C30" s="244"/>
      <c r="D30" s="244"/>
      <c r="E30" s="244"/>
      <c r="F30" s="244"/>
      <c r="G30" s="244"/>
      <c r="H30" s="244"/>
      <c r="I30" s="240"/>
      <c r="J30" s="240"/>
    </row>
    <row r="31" spans="1:10" ht="15.6">
      <c r="A31" s="233" t="s">
        <v>77</v>
      </c>
      <c r="B31" s="230"/>
      <c r="C31" s="230"/>
      <c r="D31" s="230"/>
      <c r="E31" s="230"/>
      <c r="F31" s="230"/>
      <c r="G31" s="230"/>
      <c r="H31" s="230"/>
      <c r="I31" s="240"/>
      <c r="J31" s="240"/>
    </row>
    <row r="32" spans="1:10" ht="15.6">
      <c r="A32" s="233"/>
      <c r="B32" s="230"/>
      <c r="C32" s="230"/>
      <c r="D32" s="230"/>
      <c r="E32" s="230"/>
      <c r="F32" s="230"/>
      <c r="G32" s="230"/>
      <c r="H32" s="230"/>
      <c r="I32" s="240"/>
      <c r="J32" s="240"/>
    </row>
    <row r="33" spans="1:10" ht="15.6">
      <c r="A33" s="233" t="s">
        <v>172</v>
      </c>
      <c r="B33" s="230"/>
      <c r="C33" s="230"/>
      <c r="D33" s="230"/>
      <c r="E33" s="230"/>
      <c r="F33" s="230"/>
      <c r="G33" s="230"/>
      <c r="H33" s="230"/>
      <c r="I33" s="240"/>
      <c r="J33" s="240"/>
    </row>
    <row r="34" spans="1:10">
      <c r="A34" s="234" t="s">
        <v>68</v>
      </c>
      <c r="B34" s="251"/>
      <c r="C34" s="251"/>
      <c r="D34" s="251"/>
      <c r="E34" s="251"/>
      <c r="F34" s="251"/>
      <c r="G34" s="251"/>
      <c r="H34" s="251"/>
      <c r="I34" s="242"/>
      <c r="J34" s="242"/>
    </row>
    <row r="35" spans="1:10">
      <c r="A35" s="234" t="s">
        <v>170</v>
      </c>
      <c r="B35" s="251"/>
      <c r="C35" s="251"/>
      <c r="D35" s="251"/>
      <c r="E35" s="251"/>
      <c r="F35" s="251"/>
      <c r="G35" s="251"/>
      <c r="H35" s="251"/>
      <c r="I35" s="242"/>
      <c r="J35" s="242"/>
    </row>
    <row r="36" spans="1:10">
      <c r="A36" s="234" t="s">
        <v>102</v>
      </c>
      <c r="B36" s="251"/>
      <c r="C36" s="251"/>
      <c r="D36" s="251"/>
      <c r="E36" s="251"/>
      <c r="F36" s="251"/>
      <c r="G36" s="251"/>
      <c r="H36" s="251"/>
      <c r="I36" s="242"/>
      <c r="J36" s="242"/>
    </row>
    <row r="37" spans="1:10">
      <c r="A37" s="234" t="s">
        <v>70</v>
      </c>
      <c r="B37" s="251"/>
      <c r="C37" s="251"/>
      <c r="D37" s="251"/>
      <c r="E37" s="251"/>
      <c r="F37" s="251"/>
      <c r="G37" s="251"/>
      <c r="H37" s="251"/>
      <c r="I37" s="242"/>
      <c r="J37" s="242"/>
    </row>
    <row r="38" spans="1:10">
      <c r="A38" s="234" t="s">
        <v>71</v>
      </c>
      <c r="B38" s="251"/>
      <c r="C38" s="251"/>
      <c r="D38" s="251"/>
      <c r="E38" s="251"/>
      <c r="F38" s="251"/>
      <c r="G38" s="251"/>
      <c r="H38" s="251"/>
      <c r="I38" s="242"/>
      <c r="J38" s="242"/>
    </row>
    <row r="39" spans="1:10">
      <c r="A39" s="234" t="s">
        <v>174</v>
      </c>
      <c r="B39" s="251"/>
      <c r="C39" s="251"/>
      <c r="D39" s="251"/>
      <c r="E39" s="251"/>
      <c r="F39" s="251"/>
      <c r="G39" s="251"/>
      <c r="H39" s="251"/>
      <c r="I39" s="242"/>
      <c r="J39" s="242"/>
    </row>
    <row r="40" spans="1:10">
      <c r="A40" s="234" t="s">
        <v>69</v>
      </c>
      <c r="B40" s="251"/>
      <c r="C40" s="251"/>
      <c r="D40" s="251"/>
      <c r="E40" s="251"/>
      <c r="F40" s="251"/>
      <c r="G40" s="251"/>
      <c r="H40" s="251"/>
      <c r="I40" s="242"/>
      <c r="J40" s="242"/>
    </row>
    <row r="41" spans="1:10" ht="15.6">
      <c r="A41" s="233" t="s">
        <v>284</v>
      </c>
      <c r="B41" s="252">
        <f>SUM(B34:B40)</f>
        <v>0</v>
      </c>
      <c r="C41" s="252">
        <f t="shared" ref="C41:H41" si="1">SUM(C34:C40)</f>
        <v>0</v>
      </c>
      <c r="D41" s="252">
        <f t="shared" si="1"/>
        <v>0</v>
      </c>
      <c r="E41" s="252">
        <f t="shared" si="1"/>
        <v>0</v>
      </c>
      <c r="F41" s="252">
        <f t="shared" si="1"/>
        <v>0</v>
      </c>
      <c r="G41" s="252">
        <f t="shared" si="1"/>
        <v>0</v>
      </c>
      <c r="H41" s="252">
        <f t="shared" si="1"/>
        <v>0</v>
      </c>
      <c r="I41" s="240"/>
      <c r="J41" s="240"/>
    </row>
    <row r="42" spans="1:10" ht="15.6">
      <c r="A42" s="233" t="s">
        <v>285</v>
      </c>
      <c r="B42" s="245" t="e">
        <f t="shared" ref="B42:H42" si="2">B41/B99</f>
        <v>#DIV/0!</v>
      </c>
      <c r="C42" s="245" t="e">
        <f t="shared" si="2"/>
        <v>#DIV/0!</v>
      </c>
      <c r="D42" s="245" t="e">
        <f t="shared" si="2"/>
        <v>#DIV/0!</v>
      </c>
      <c r="E42" s="245" t="e">
        <f t="shared" si="2"/>
        <v>#DIV/0!</v>
      </c>
      <c r="F42" s="245" t="e">
        <f t="shared" si="2"/>
        <v>#DIV/0!</v>
      </c>
      <c r="G42" s="245" t="e">
        <f t="shared" si="2"/>
        <v>#DIV/0!</v>
      </c>
      <c r="H42" s="245" t="e">
        <f t="shared" si="2"/>
        <v>#DIV/0!</v>
      </c>
      <c r="I42" s="240"/>
      <c r="J42" s="240"/>
    </row>
    <row r="43" spans="1:10">
      <c r="A43" s="234"/>
      <c r="B43" s="230"/>
      <c r="C43" s="230"/>
      <c r="D43" s="230"/>
      <c r="E43" s="230"/>
      <c r="F43" s="230"/>
      <c r="G43" s="230"/>
      <c r="H43" s="230"/>
      <c r="I43" s="240"/>
      <c r="J43" s="240"/>
    </row>
    <row r="44" spans="1:10" ht="15.6">
      <c r="A44" s="233" t="s">
        <v>173</v>
      </c>
      <c r="B44" s="230"/>
      <c r="C44" s="230"/>
      <c r="D44" s="230"/>
      <c r="E44" s="230"/>
      <c r="F44" s="230"/>
      <c r="G44" s="230"/>
      <c r="H44" s="230"/>
      <c r="I44" s="240"/>
      <c r="J44" s="240"/>
    </row>
    <row r="45" spans="1:10">
      <c r="A45" s="234" t="s">
        <v>72</v>
      </c>
      <c r="B45" s="251"/>
      <c r="C45" s="251"/>
      <c r="D45" s="251"/>
      <c r="E45" s="251"/>
      <c r="F45" s="251"/>
      <c r="G45" s="251"/>
      <c r="H45" s="251"/>
      <c r="I45" s="242"/>
      <c r="J45" s="242"/>
    </row>
    <row r="46" spans="1:10">
      <c r="A46" s="234" t="s">
        <v>73</v>
      </c>
      <c r="B46" s="251"/>
      <c r="C46" s="251"/>
      <c r="D46" s="251"/>
      <c r="E46" s="251"/>
      <c r="F46" s="251"/>
      <c r="G46" s="251"/>
      <c r="H46" s="251"/>
      <c r="I46" s="242"/>
      <c r="J46" s="242"/>
    </row>
    <row r="47" spans="1:10">
      <c r="A47" s="234" t="s">
        <v>74</v>
      </c>
      <c r="B47" s="251"/>
      <c r="C47" s="251"/>
      <c r="D47" s="251"/>
      <c r="E47" s="251"/>
      <c r="F47" s="251"/>
      <c r="G47" s="251"/>
      <c r="H47" s="251"/>
      <c r="I47" s="242"/>
      <c r="J47" s="242"/>
    </row>
    <row r="48" spans="1:10">
      <c r="A48" s="234" t="s">
        <v>186</v>
      </c>
      <c r="B48" s="251"/>
      <c r="C48" s="251"/>
      <c r="D48" s="251"/>
      <c r="E48" s="251"/>
      <c r="F48" s="251"/>
      <c r="G48" s="251"/>
      <c r="H48" s="251"/>
      <c r="I48" s="242"/>
      <c r="J48" s="242"/>
    </row>
    <row r="49" spans="1:10">
      <c r="A49" s="234" t="s">
        <v>80</v>
      </c>
      <c r="B49" s="251"/>
      <c r="C49" s="251"/>
      <c r="D49" s="251"/>
      <c r="E49" s="251"/>
      <c r="F49" s="251"/>
      <c r="G49" s="251"/>
      <c r="H49" s="251"/>
      <c r="I49" s="242"/>
      <c r="J49" s="242"/>
    </row>
    <row r="50" spans="1:10">
      <c r="A50" s="234" t="s">
        <v>75</v>
      </c>
      <c r="B50" s="251"/>
      <c r="C50" s="251"/>
      <c r="D50" s="251"/>
      <c r="E50" s="251"/>
      <c r="F50" s="251"/>
      <c r="G50" s="251"/>
      <c r="H50" s="251"/>
      <c r="I50" s="242"/>
      <c r="J50" s="242"/>
    </row>
    <row r="51" spans="1:10" ht="15.6">
      <c r="A51" s="233" t="s">
        <v>286</v>
      </c>
      <c r="B51" s="252">
        <f>SUM(B45:B50)</f>
        <v>0</v>
      </c>
      <c r="C51" s="252">
        <f t="shared" ref="C51:H51" si="3">SUM(C45:C50)</f>
        <v>0</v>
      </c>
      <c r="D51" s="252">
        <f t="shared" si="3"/>
        <v>0</v>
      </c>
      <c r="E51" s="252">
        <f t="shared" si="3"/>
        <v>0</v>
      </c>
      <c r="F51" s="252">
        <f t="shared" si="3"/>
        <v>0</v>
      </c>
      <c r="G51" s="252">
        <f t="shared" si="3"/>
        <v>0</v>
      </c>
      <c r="H51" s="252">
        <f t="shared" si="3"/>
        <v>0</v>
      </c>
      <c r="I51" s="240"/>
      <c r="J51" s="240"/>
    </row>
    <row r="52" spans="1:10" ht="15.6">
      <c r="A52" s="233" t="s">
        <v>287</v>
      </c>
      <c r="B52" s="245" t="e">
        <f t="shared" ref="B52:H52" si="4">B51/B99</f>
        <v>#DIV/0!</v>
      </c>
      <c r="C52" s="245" t="e">
        <f t="shared" si="4"/>
        <v>#DIV/0!</v>
      </c>
      <c r="D52" s="245" t="e">
        <f t="shared" si="4"/>
        <v>#DIV/0!</v>
      </c>
      <c r="E52" s="245" t="e">
        <f t="shared" si="4"/>
        <v>#DIV/0!</v>
      </c>
      <c r="F52" s="245" t="e">
        <f t="shared" si="4"/>
        <v>#DIV/0!</v>
      </c>
      <c r="G52" s="245" t="e">
        <f t="shared" si="4"/>
        <v>#DIV/0!</v>
      </c>
      <c r="H52" s="245" t="e">
        <f t="shared" si="4"/>
        <v>#DIV/0!</v>
      </c>
      <c r="I52" s="240"/>
      <c r="J52" s="240"/>
    </row>
    <row r="53" spans="1:10">
      <c r="A53" s="234"/>
      <c r="B53" s="230"/>
      <c r="C53" s="230"/>
      <c r="D53" s="230"/>
      <c r="E53" s="230"/>
      <c r="F53" s="230"/>
      <c r="G53" s="230"/>
      <c r="H53" s="230"/>
      <c r="I53" s="240"/>
      <c r="J53" s="240"/>
    </row>
    <row r="54" spans="1:10" ht="15.6">
      <c r="A54" s="233" t="s">
        <v>175</v>
      </c>
      <c r="B54" s="230"/>
      <c r="C54" s="230"/>
      <c r="D54" s="230"/>
      <c r="E54" s="230"/>
      <c r="F54" s="230"/>
      <c r="G54" s="230"/>
      <c r="H54" s="230"/>
      <c r="I54" s="240"/>
      <c r="J54" s="240"/>
    </row>
    <row r="55" spans="1:10">
      <c r="A55" s="234" t="s">
        <v>177</v>
      </c>
      <c r="B55" s="251"/>
      <c r="C55" s="251"/>
      <c r="D55" s="251"/>
      <c r="E55" s="251"/>
      <c r="F55" s="251"/>
      <c r="G55" s="251"/>
      <c r="H55" s="251"/>
      <c r="I55" s="242"/>
      <c r="J55" s="242"/>
    </row>
    <row r="56" spans="1:10">
      <c r="A56" s="234" t="s">
        <v>143</v>
      </c>
      <c r="B56" s="251"/>
      <c r="C56" s="251"/>
      <c r="D56" s="251"/>
      <c r="E56" s="251"/>
      <c r="F56" s="251"/>
      <c r="G56" s="251"/>
      <c r="H56" s="251"/>
      <c r="I56" s="242"/>
      <c r="J56" s="242"/>
    </row>
    <row r="57" spans="1:10">
      <c r="A57" s="234" t="s">
        <v>78</v>
      </c>
      <c r="B57" s="251"/>
      <c r="C57" s="251"/>
      <c r="D57" s="251"/>
      <c r="E57" s="251"/>
      <c r="F57" s="251"/>
      <c r="G57" s="251"/>
      <c r="H57" s="251"/>
      <c r="I57" s="242"/>
      <c r="J57" s="242"/>
    </row>
    <row r="58" spans="1:10">
      <c r="A58" s="234" t="s">
        <v>107</v>
      </c>
      <c r="B58" s="251"/>
      <c r="C58" s="251"/>
      <c r="D58" s="251"/>
      <c r="E58" s="251"/>
      <c r="F58" s="251"/>
      <c r="G58" s="251"/>
      <c r="H58" s="251"/>
      <c r="I58" s="242"/>
      <c r="J58" s="242"/>
    </row>
    <row r="59" spans="1:10">
      <c r="A59" s="234" t="s">
        <v>108</v>
      </c>
      <c r="B59" s="251"/>
      <c r="C59" s="251"/>
      <c r="D59" s="251"/>
      <c r="E59" s="251"/>
      <c r="F59" s="251"/>
      <c r="G59" s="251"/>
      <c r="H59" s="251"/>
      <c r="I59" s="242"/>
      <c r="J59" s="242"/>
    </row>
    <row r="60" spans="1:10">
      <c r="A60" s="234" t="s">
        <v>106</v>
      </c>
      <c r="B60" s="251"/>
      <c r="C60" s="251"/>
      <c r="D60" s="251"/>
      <c r="E60" s="251"/>
      <c r="F60" s="251"/>
      <c r="G60" s="251"/>
      <c r="H60" s="251"/>
      <c r="I60" s="242"/>
      <c r="J60" s="242"/>
    </row>
    <row r="61" spans="1:10">
      <c r="A61" s="234" t="s">
        <v>103</v>
      </c>
      <c r="B61" s="251"/>
      <c r="C61" s="251"/>
      <c r="D61" s="251"/>
      <c r="E61" s="251"/>
      <c r="F61" s="251"/>
      <c r="G61" s="251"/>
      <c r="H61" s="251"/>
      <c r="I61" s="242"/>
      <c r="J61" s="242"/>
    </row>
    <row r="62" spans="1:10">
      <c r="A62" s="234" t="s">
        <v>104</v>
      </c>
      <c r="B62" s="251"/>
      <c r="C62" s="251"/>
      <c r="D62" s="251"/>
      <c r="E62" s="251"/>
      <c r="F62" s="251"/>
      <c r="G62" s="251"/>
      <c r="H62" s="251"/>
      <c r="I62" s="242"/>
      <c r="J62" s="242"/>
    </row>
    <row r="63" spans="1:10">
      <c r="A63" s="234" t="s">
        <v>79</v>
      </c>
      <c r="B63" s="251"/>
      <c r="C63" s="251"/>
      <c r="D63" s="251"/>
      <c r="E63" s="251"/>
      <c r="F63" s="251"/>
      <c r="G63" s="251"/>
      <c r="H63" s="251"/>
      <c r="I63" s="242"/>
      <c r="J63" s="242"/>
    </row>
    <row r="64" spans="1:10">
      <c r="A64" s="234" t="s">
        <v>105</v>
      </c>
      <c r="B64" s="251"/>
      <c r="C64" s="251"/>
      <c r="D64" s="251"/>
      <c r="E64" s="251"/>
      <c r="F64" s="251"/>
      <c r="G64" s="251"/>
      <c r="H64" s="251"/>
      <c r="I64" s="242"/>
      <c r="J64" s="242"/>
    </row>
    <row r="65" spans="1:10" s="52" customFormat="1" ht="15.6">
      <c r="A65" s="233" t="s">
        <v>288</v>
      </c>
      <c r="B65" s="252">
        <f>SUM(B55:B64)</f>
        <v>0</v>
      </c>
      <c r="C65" s="252">
        <f t="shared" ref="C65:H65" si="5">SUM(C55:C64)</f>
        <v>0</v>
      </c>
      <c r="D65" s="252">
        <f t="shared" si="5"/>
        <v>0</v>
      </c>
      <c r="E65" s="252">
        <f t="shared" si="5"/>
        <v>0</v>
      </c>
      <c r="F65" s="252">
        <f t="shared" si="5"/>
        <v>0</v>
      </c>
      <c r="G65" s="252">
        <f t="shared" si="5"/>
        <v>0</v>
      </c>
      <c r="H65" s="252">
        <f t="shared" si="5"/>
        <v>0</v>
      </c>
      <c r="I65" s="240"/>
      <c r="J65" s="240"/>
    </row>
    <row r="66" spans="1:10" s="52" customFormat="1" ht="15.6">
      <c r="A66" s="233" t="s">
        <v>289</v>
      </c>
      <c r="B66" s="245" t="e">
        <f t="shared" ref="B66:H66" si="6">B65/B99</f>
        <v>#DIV/0!</v>
      </c>
      <c r="C66" s="245" t="e">
        <f t="shared" si="6"/>
        <v>#DIV/0!</v>
      </c>
      <c r="D66" s="245" t="e">
        <f t="shared" si="6"/>
        <v>#DIV/0!</v>
      </c>
      <c r="E66" s="245" t="e">
        <f t="shared" si="6"/>
        <v>#DIV/0!</v>
      </c>
      <c r="F66" s="245" t="e">
        <f t="shared" si="6"/>
        <v>#DIV/0!</v>
      </c>
      <c r="G66" s="245" t="e">
        <f t="shared" si="6"/>
        <v>#DIV/0!</v>
      </c>
      <c r="H66" s="245" t="e">
        <f t="shared" si="6"/>
        <v>#DIV/0!</v>
      </c>
      <c r="I66" s="240"/>
      <c r="J66" s="240"/>
    </row>
    <row r="67" spans="1:10" s="52" customFormat="1">
      <c r="A67" s="234"/>
      <c r="B67" s="230"/>
      <c r="C67" s="230"/>
      <c r="D67" s="230"/>
      <c r="E67" s="230"/>
      <c r="F67" s="230"/>
      <c r="G67" s="230"/>
      <c r="H67" s="230"/>
      <c r="I67" s="240"/>
      <c r="J67" s="240"/>
    </row>
    <row r="68" spans="1:10" ht="15.6">
      <c r="A68" s="233" t="s">
        <v>176</v>
      </c>
      <c r="B68" s="230"/>
      <c r="C68" s="230"/>
      <c r="D68" s="230"/>
      <c r="E68" s="230"/>
      <c r="F68" s="230"/>
      <c r="G68" s="230"/>
      <c r="H68" s="230"/>
      <c r="I68" s="240"/>
      <c r="J68" s="240"/>
    </row>
    <row r="69" spans="1:10">
      <c r="A69" s="234" t="s">
        <v>187</v>
      </c>
      <c r="B69" s="251"/>
      <c r="C69" s="251"/>
      <c r="D69" s="251"/>
      <c r="E69" s="251"/>
      <c r="F69" s="251"/>
      <c r="G69" s="251"/>
      <c r="H69" s="251"/>
      <c r="I69" s="242"/>
      <c r="J69" s="242"/>
    </row>
    <row r="70" spans="1:10">
      <c r="A70" s="234" t="s">
        <v>188</v>
      </c>
      <c r="B70" s="251"/>
      <c r="C70" s="251"/>
      <c r="D70" s="251"/>
      <c r="E70" s="251"/>
      <c r="F70" s="251"/>
      <c r="G70" s="251"/>
      <c r="H70" s="251"/>
      <c r="I70" s="242"/>
      <c r="J70" s="242"/>
    </row>
    <row r="71" spans="1:10">
      <c r="A71" s="234" t="s">
        <v>178</v>
      </c>
      <c r="B71" s="251"/>
      <c r="C71" s="251"/>
      <c r="D71" s="251"/>
      <c r="E71" s="251"/>
      <c r="F71" s="251"/>
      <c r="G71" s="251"/>
      <c r="H71" s="251"/>
      <c r="I71" s="242"/>
      <c r="J71" s="242"/>
    </row>
    <row r="72" spans="1:10">
      <c r="A72" s="234" t="s">
        <v>179</v>
      </c>
      <c r="B72" s="251"/>
      <c r="C72" s="251"/>
      <c r="D72" s="251"/>
      <c r="E72" s="251"/>
      <c r="F72" s="251"/>
      <c r="G72" s="251"/>
      <c r="H72" s="251"/>
      <c r="I72" s="242"/>
      <c r="J72" s="242"/>
    </row>
    <row r="73" spans="1:10">
      <c r="A73" s="234" t="s">
        <v>109</v>
      </c>
      <c r="B73" s="251"/>
      <c r="C73" s="251"/>
      <c r="D73" s="251"/>
      <c r="E73" s="251"/>
      <c r="F73" s="251"/>
      <c r="G73" s="251"/>
      <c r="H73" s="251"/>
      <c r="I73" s="242"/>
      <c r="J73" s="242"/>
    </row>
    <row r="74" spans="1:10">
      <c r="A74" s="234" t="s">
        <v>180</v>
      </c>
      <c r="B74" s="251"/>
      <c r="C74" s="251"/>
      <c r="D74" s="251"/>
      <c r="E74" s="251"/>
      <c r="F74" s="251"/>
      <c r="G74" s="251"/>
      <c r="H74" s="251"/>
      <c r="I74" s="242"/>
      <c r="J74" s="242"/>
    </row>
    <row r="75" spans="1:10" ht="15.6">
      <c r="A75" s="233" t="s">
        <v>290</v>
      </c>
      <c r="B75" s="252">
        <f>SUM(B69:B74)</f>
        <v>0</v>
      </c>
      <c r="C75" s="252">
        <f t="shared" ref="C75:H75" si="7">SUM(C69:C74)</f>
        <v>0</v>
      </c>
      <c r="D75" s="252">
        <f t="shared" si="7"/>
        <v>0</v>
      </c>
      <c r="E75" s="252">
        <f t="shared" si="7"/>
        <v>0</v>
      </c>
      <c r="F75" s="252">
        <f t="shared" si="7"/>
        <v>0</v>
      </c>
      <c r="G75" s="252">
        <f t="shared" si="7"/>
        <v>0</v>
      </c>
      <c r="H75" s="252">
        <f t="shared" si="7"/>
        <v>0</v>
      </c>
      <c r="I75" s="240"/>
      <c r="J75" s="240"/>
    </row>
    <row r="76" spans="1:10" ht="15.6">
      <c r="A76" s="233" t="s">
        <v>291</v>
      </c>
      <c r="B76" s="245" t="e">
        <f>B75/B99</f>
        <v>#DIV/0!</v>
      </c>
      <c r="C76" s="245" t="e">
        <f t="shared" ref="C76:H76" si="8">C75/C99</f>
        <v>#DIV/0!</v>
      </c>
      <c r="D76" s="245" t="e">
        <f t="shared" si="8"/>
        <v>#DIV/0!</v>
      </c>
      <c r="E76" s="245" t="e">
        <f t="shared" si="8"/>
        <v>#DIV/0!</v>
      </c>
      <c r="F76" s="245" t="e">
        <f t="shared" si="8"/>
        <v>#DIV/0!</v>
      </c>
      <c r="G76" s="245" t="e">
        <f t="shared" si="8"/>
        <v>#DIV/0!</v>
      </c>
      <c r="H76" s="245" t="e">
        <f t="shared" si="8"/>
        <v>#DIV/0!</v>
      </c>
      <c r="I76" s="240"/>
      <c r="J76" s="240"/>
    </row>
    <row r="77" spans="1:10">
      <c r="A77" s="234"/>
      <c r="B77" s="230"/>
      <c r="C77" s="230"/>
      <c r="D77" s="230"/>
      <c r="E77" s="230"/>
      <c r="F77" s="230"/>
      <c r="G77" s="230"/>
      <c r="H77" s="230"/>
      <c r="I77" s="240"/>
      <c r="J77" s="240"/>
    </row>
    <row r="78" spans="1:10" ht="15.6">
      <c r="A78" s="233" t="s">
        <v>181</v>
      </c>
      <c r="B78" s="230"/>
      <c r="C78" s="230"/>
      <c r="D78" s="230"/>
      <c r="E78" s="230"/>
      <c r="F78" s="230"/>
      <c r="G78" s="230"/>
      <c r="H78" s="230"/>
      <c r="I78" s="240"/>
      <c r="J78" s="240"/>
    </row>
    <row r="79" spans="1:10">
      <c r="A79" s="234" t="s">
        <v>182</v>
      </c>
      <c r="B79" s="251"/>
      <c r="C79" s="251"/>
      <c r="D79" s="251"/>
      <c r="E79" s="251"/>
      <c r="F79" s="251"/>
      <c r="G79" s="251"/>
      <c r="H79" s="251"/>
      <c r="I79" s="242"/>
      <c r="J79" s="242"/>
    </row>
    <row r="80" spans="1:10">
      <c r="A80" s="234" t="s">
        <v>183</v>
      </c>
      <c r="B80" s="251"/>
      <c r="C80" s="251"/>
      <c r="D80" s="251"/>
      <c r="E80" s="251"/>
      <c r="F80" s="251"/>
      <c r="G80" s="251"/>
      <c r="H80" s="251"/>
      <c r="I80" s="242"/>
      <c r="J80" s="242"/>
    </row>
    <row r="81" spans="1:10">
      <c r="A81" s="234" t="s">
        <v>184</v>
      </c>
      <c r="B81" s="251"/>
      <c r="C81" s="251"/>
      <c r="D81" s="251"/>
      <c r="E81" s="251"/>
      <c r="F81" s="251"/>
      <c r="G81" s="251"/>
      <c r="H81" s="251"/>
      <c r="I81" s="242"/>
      <c r="J81" s="242"/>
    </row>
    <row r="82" spans="1:10">
      <c r="A82" s="234" t="s">
        <v>185</v>
      </c>
      <c r="B82" s="251"/>
      <c r="C82" s="251"/>
      <c r="D82" s="251"/>
      <c r="E82" s="251"/>
      <c r="F82" s="251"/>
      <c r="G82" s="251"/>
      <c r="H82" s="251"/>
      <c r="I82" s="242"/>
      <c r="J82" s="242"/>
    </row>
    <row r="83" spans="1:10">
      <c r="A83" s="234" t="s">
        <v>109</v>
      </c>
      <c r="B83" s="251"/>
      <c r="C83" s="251"/>
      <c r="D83" s="251"/>
      <c r="E83" s="251"/>
      <c r="F83" s="251"/>
      <c r="G83" s="251"/>
      <c r="H83" s="251"/>
      <c r="I83" s="242"/>
      <c r="J83" s="242"/>
    </row>
    <row r="84" spans="1:10" ht="15.6">
      <c r="A84" s="233" t="s">
        <v>292</v>
      </c>
      <c r="B84" s="252">
        <f>SUM(B79:B83)</f>
        <v>0</v>
      </c>
      <c r="C84" s="252">
        <f>SUM(C79:C83)</f>
        <v>0</v>
      </c>
      <c r="D84" s="252">
        <f t="shared" ref="D84:H84" si="9">SUM(D79:D83)</f>
        <v>0</v>
      </c>
      <c r="E84" s="252">
        <f t="shared" si="9"/>
        <v>0</v>
      </c>
      <c r="F84" s="252">
        <f t="shared" si="9"/>
        <v>0</v>
      </c>
      <c r="G84" s="252">
        <f t="shared" si="9"/>
        <v>0</v>
      </c>
      <c r="H84" s="252">
        <f t="shared" si="9"/>
        <v>0</v>
      </c>
      <c r="I84" s="240"/>
      <c r="J84" s="240"/>
    </row>
    <row r="85" spans="1:10" ht="15.6">
      <c r="A85" s="233" t="s">
        <v>293</v>
      </c>
      <c r="B85" s="245" t="e">
        <f>B84/B99</f>
        <v>#DIV/0!</v>
      </c>
      <c r="C85" s="245" t="e">
        <f t="shared" ref="C85:H85" si="10">C84/C99</f>
        <v>#DIV/0!</v>
      </c>
      <c r="D85" s="245" t="e">
        <f t="shared" si="10"/>
        <v>#DIV/0!</v>
      </c>
      <c r="E85" s="245" t="e">
        <f t="shared" si="10"/>
        <v>#DIV/0!</v>
      </c>
      <c r="F85" s="245" t="e">
        <f t="shared" si="10"/>
        <v>#DIV/0!</v>
      </c>
      <c r="G85" s="245" t="e">
        <f>G84/G99</f>
        <v>#DIV/0!</v>
      </c>
      <c r="H85" s="245" t="e">
        <f t="shared" si="10"/>
        <v>#DIV/0!</v>
      </c>
      <c r="I85" s="240"/>
      <c r="J85" s="240"/>
    </row>
    <row r="86" spans="1:10" ht="15.6">
      <c r="A86" s="233"/>
      <c r="B86" s="245"/>
      <c r="C86" s="245"/>
      <c r="D86" s="245"/>
      <c r="E86" s="245"/>
      <c r="F86" s="245"/>
      <c r="G86" s="245"/>
      <c r="H86" s="245"/>
      <c r="I86" s="240"/>
      <c r="J86" s="240"/>
    </row>
    <row r="87" spans="1:10" ht="15.6">
      <c r="A87" s="233" t="s">
        <v>304</v>
      </c>
      <c r="B87" s="245"/>
      <c r="C87" s="245"/>
      <c r="D87" s="245"/>
      <c r="E87" s="245"/>
      <c r="F87" s="245"/>
      <c r="G87" s="245"/>
      <c r="H87" s="245"/>
      <c r="I87" s="240"/>
      <c r="J87" s="240"/>
    </row>
    <row r="88" spans="1:10" ht="15.6">
      <c r="A88" s="246" t="s">
        <v>294</v>
      </c>
      <c r="B88" s="253"/>
      <c r="C88" s="253"/>
      <c r="D88" s="253"/>
      <c r="E88" s="253"/>
      <c r="F88" s="253"/>
      <c r="G88" s="253"/>
      <c r="H88" s="253"/>
      <c r="I88" s="242"/>
      <c r="J88" s="242"/>
    </row>
    <row r="89" spans="1:10" ht="15.6">
      <c r="A89" s="246" t="s">
        <v>295</v>
      </c>
      <c r="B89" s="253"/>
      <c r="C89" s="253"/>
      <c r="D89" s="253"/>
      <c r="E89" s="253"/>
      <c r="F89" s="253"/>
      <c r="G89" s="253"/>
      <c r="H89" s="253"/>
      <c r="I89" s="242"/>
      <c r="J89" s="242"/>
    </row>
    <row r="90" spans="1:10" ht="15.6">
      <c r="A90" s="246" t="s">
        <v>296</v>
      </c>
      <c r="B90" s="253"/>
      <c r="C90" s="253"/>
      <c r="D90" s="253"/>
      <c r="E90" s="253"/>
      <c r="F90" s="253"/>
      <c r="G90" s="253"/>
      <c r="H90" s="253"/>
      <c r="I90" s="242"/>
      <c r="J90" s="242"/>
    </row>
    <row r="91" spans="1:10" ht="15.6">
      <c r="A91" s="246" t="s">
        <v>297</v>
      </c>
      <c r="B91" s="253"/>
      <c r="C91" s="253"/>
      <c r="D91" s="253"/>
      <c r="E91" s="253"/>
      <c r="F91" s="253"/>
      <c r="G91" s="253"/>
      <c r="H91" s="253"/>
      <c r="I91" s="242"/>
      <c r="J91" s="242"/>
    </row>
    <row r="92" spans="1:10" ht="16.5" customHeight="1">
      <c r="A92" s="246" t="s">
        <v>298</v>
      </c>
      <c r="B92" s="253"/>
      <c r="C92" s="253"/>
      <c r="D92" s="253"/>
      <c r="E92" s="253"/>
      <c r="F92" s="253"/>
      <c r="G92" s="253"/>
      <c r="H92" s="253"/>
      <c r="I92" s="242"/>
      <c r="J92" s="242"/>
    </row>
    <row r="93" spans="1:10" ht="15.6">
      <c r="A93" s="246" t="s">
        <v>299</v>
      </c>
      <c r="B93" s="253"/>
      <c r="C93" s="253"/>
      <c r="D93" s="253"/>
      <c r="E93" s="253"/>
      <c r="F93" s="253"/>
      <c r="G93" s="253"/>
      <c r="H93" s="253"/>
      <c r="I93" s="242"/>
      <c r="J93" s="242"/>
    </row>
    <row r="94" spans="1:10" ht="15.6">
      <c r="A94" s="246" t="s">
        <v>300</v>
      </c>
      <c r="B94" s="253"/>
      <c r="C94" s="253"/>
      <c r="D94" s="253"/>
      <c r="E94" s="253"/>
      <c r="F94" s="253"/>
      <c r="G94" s="253"/>
      <c r="H94" s="253"/>
      <c r="I94" s="242"/>
      <c r="J94" s="242"/>
    </row>
    <row r="95" spans="1:10" ht="15.6">
      <c r="A95" s="246" t="s">
        <v>301</v>
      </c>
      <c r="B95" s="253"/>
      <c r="C95" s="253"/>
      <c r="D95" s="253"/>
      <c r="E95" s="253"/>
      <c r="F95" s="253"/>
      <c r="G95" s="253"/>
      <c r="H95" s="253"/>
      <c r="I95" s="242"/>
      <c r="J95" s="242"/>
    </row>
    <row r="96" spans="1:10" ht="15.6">
      <c r="A96" s="233" t="s">
        <v>303</v>
      </c>
      <c r="B96" s="254">
        <f>SUM(B88:B95)</f>
        <v>0</v>
      </c>
      <c r="C96" s="254">
        <f t="shared" ref="C96:H96" si="11">SUM(C88:C95)</f>
        <v>0</v>
      </c>
      <c r="D96" s="254">
        <f t="shared" si="11"/>
        <v>0</v>
      </c>
      <c r="E96" s="254">
        <f t="shared" si="11"/>
        <v>0</v>
      </c>
      <c r="F96" s="254">
        <f t="shared" si="11"/>
        <v>0</v>
      </c>
      <c r="G96" s="254">
        <f t="shared" si="11"/>
        <v>0</v>
      </c>
      <c r="H96" s="254">
        <f t="shared" si="11"/>
        <v>0</v>
      </c>
      <c r="I96" s="240"/>
      <c r="J96" s="240"/>
    </row>
    <row r="97" spans="1:10">
      <c r="A97" s="234" t="s">
        <v>302</v>
      </c>
      <c r="B97" s="245" t="e">
        <f>B96/B99</f>
        <v>#DIV/0!</v>
      </c>
      <c r="C97" s="245" t="e">
        <f t="shared" ref="C97:H97" si="12">C96/C99</f>
        <v>#DIV/0!</v>
      </c>
      <c r="D97" s="245" t="e">
        <f t="shared" si="12"/>
        <v>#DIV/0!</v>
      </c>
      <c r="E97" s="245" t="e">
        <f t="shared" si="12"/>
        <v>#DIV/0!</v>
      </c>
      <c r="F97" s="245" t="e">
        <f t="shared" si="12"/>
        <v>#DIV/0!</v>
      </c>
      <c r="G97" s="245" t="e">
        <f t="shared" si="12"/>
        <v>#DIV/0!</v>
      </c>
      <c r="H97" s="245" t="e">
        <f t="shared" si="12"/>
        <v>#DIV/0!</v>
      </c>
      <c r="I97" s="240"/>
      <c r="J97" s="240"/>
    </row>
    <row r="98" spans="1:10">
      <c r="A98" s="234"/>
      <c r="B98" s="234"/>
      <c r="C98" s="234"/>
      <c r="D98" s="234"/>
      <c r="E98" s="234"/>
      <c r="F98" s="234"/>
      <c r="G98" s="234"/>
      <c r="H98" s="234"/>
      <c r="I98" s="234"/>
      <c r="J98" s="234"/>
    </row>
    <row r="99" spans="1:10" ht="15.6">
      <c r="A99" s="247" t="s">
        <v>222</v>
      </c>
      <c r="B99" s="257">
        <f>SUM(B41,B51,B65,B75,B84,B96)</f>
        <v>0</v>
      </c>
      <c r="C99" s="257">
        <f t="shared" ref="C99:H99" si="13">SUM(C41,C51,C65,C75,C84,C96)</f>
        <v>0</v>
      </c>
      <c r="D99" s="257">
        <f t="shared" si="13"/>
        <v>0</v>
      </c>
      <c r="E99" s="257">
        <f t="shared" si="13"/>
        <v>0</v>
      </c>
      <c r="F99" s="257">
        <f t="shared" si="13"/>
        <v>0</v>
      </c>
      <c r="G99" s="257">
        <f t="shared" si="13"/>
        <v>0</v>
      </c>
      <c r="H99" s="257">
        <f t="shared" si="13"/>
        <v>0</v>
      </c>
      <c r="I99" s="248"/>
      <c r="J99" s="248"/>
    </row>
    <row r="100" spans="1:10">
      <c r="A100" s="234"/>
      <c r="B100" s="230"/>
      <c r="C100" s="230"/>
      <c r="D100" s="230"/>
      <c r="E100" s="230"/>
      <c r="F100" s="230"/>
      <c r="G100" s="230"/>
      <c r="H100" s="230"/>
      <c r="I100" s="240"/>
      <c r="J100" s="240"/>
    </row>
    <row r="101" spans="1:10">
      <c r="A101" s="234" t="s">
        <v>110</v>
      </c>
      <c r="B101" s="252">
        <f>B29-B99</f>
        <v>0</v>
      </c>
      <c r="C101" s="252">
        <f t="shared" ref="C101:H101" si="14">C29-C99</f>
        <v>0</v>
      </c>
      <c r="D101" s="252">
        <f t="shared" si="14"/>
        <v>0</v>
      </c>
      <c r="E101" s="252">
        <f t="shared" si="14"/>
        <v>0</v>
      </c>
      <c r="F101" s="252">
        <f t="shared" si="14"/>
        <v>0</v>
      </c>
      <c r="G101" s="252">
        <f t="shared" si="14"/>
        <v>0</v>
      </c>
      <c r="H101" s="252">
        <f t="shared" si="14"/>
        <v>0</v>
      </c>
      <c r="I101" s="242"/>
      <c r="J101" s="242"/>
    </row>
    <row r="102" spans="1:10">
      <c r="A102" s="234" t="s">
        <v>111</v>
      </c>
      <c r="B102" s="251"/>
      <c r="C102" s="252">
        <f t="shared" ref="C102:H102" si="15">B104</f>
        <v>0</v>
      </c>
      <c r="D102" s="252">
        <f t="shared" si="15"/>
        <v>0</v>
      </c>
      <c r="E102" s="252">
        <f t="shared" si="15"/>
        <v>0</v>
      </c>
      <c r="F102" s="252">
        <f t="shared" si="15"/>
        <v>0</v>
      </c>
      <c r="G102" s="252">
        <f t="shared" si="15"/>
        <v>0</v>
      </c>
      <c r="H102" s="252">
        <f t="shared" si="15"/>
        <v>0</v>
      </c>
      <c r="I102" s="242"/>
      <c r="J102" s="242"/>
    </row>
    <row r="103" spans="1:10" ht="15.6">
      <c r="A103" s="234" t="s">
        <v>112</v>
      </c>
      <c r="B103" s="255"/>
      <c r="C103" s="255"/>
      <c r="D103" s="255"/>
      <c r="E103" s="255"/>
      <c r="F103" s="255"/>
      <c r="G103" s="255"/>
      <c r="H103" s="255"/>
      <c r="I103" s="242"/>
      <c r="J103" s="242"/>
    </row>
    <row r="104" spans="1:10" ht="15.6">
      <c r="A104" s="232" t="s">
        <v>113</v>
      </c>
      <c r="B104" s="256">
        <f>B101+B102-B103</f>
        <v>0</v>
      </c>
      <c r="C104" s="256">
        <f>C101+C102-C103</f>
        <v>0</v>
      </c>
      <c r="D104" s="256">
        <f t="shared" ref="D104:G104" si="16">D101+D102-D103</f>
        <v>0</v>
      </c>
      <c r="E104" s="256">
        <f t="shared" si="16"/>
        <v>0</v>
      </c>
      <c r="F104" s="256">
        <f t="shared" si="16"/>
        <v>0</v>
      </c>
      <c r="G104" s="256">
        <f t="shared" si="16"/>
        <v>0</v>
      </c>
      <c r="H104" s="256">
        <f>H101+H102-H103</f>
        <v>0</v>
      </c>
      <c r="I104" s="242"/>
      <c r="J104" s="242"/>
    </row>
    <row r="105" spans="1:10">
      <c r="A105" s="48"/>
      <c r="B105" s="48"/>
      <c r="C105" s="48"/>
      <c r="D105" s="48"/>
      <c r="E105" s="48"/>
      <c r="F105" s="48"/>
      <c r="G105" s="48"/>
      <c r="H105" s="48"/>
      <c r="I105" s="48"/>
      <c r="J105" s="229"/>
    </row>
    <row r="106" spans="1:10">
      <c r="A106" s="48" t="s">
        <v>120</v>
      </c>
      <c r="B106" s="48"/>
      <c r="C106" s="48"/>
      <c r="D106" s="48"/>
      <c r="E106" s="48"/>
      <c r="F106" s="48"/>
      <c r="G106" s="48"/>
      <c r="H106" s="48"/>
      <c r="I106" s="48"/>
      <c r="J106" s="228"/>
    </row>
    <row r="107" spans="1:10">
      <c r="A107" s="48" t="s">
        <v>114</v>
      </c>
      <c r="B107" s="48"/>
      <c r="C107" s="48"/>
      <c r="D107" s="48"/>
      <c r="E107" s="48"/>
      <c r="F107" s="48"/>
      <c r="G107" s="48"/>
      <c r="H107" s="48"/>
      <c r="I107" s="48"/>
      <c r="J107" s="228"/>
    </row>
    <row r="108" spans="1:10">
      <c r="A108" s="48" t="s">
        <v>115</v>
      </c>
      <c r="B108" s="48"/>
      <c r="C108" s="48"/>
      <c r="D108" s="48"/>
      <c r="E108" s="48"/>
      <c r="F108" s="48"/>
      <c r="G108" s="48"/>
      <c r="H108" s="48"/>
      <c r="I108" s="48"/>
      <c r="J108" s="228"/>
    </row>
    <row r="109" spans="1:10">
      <c r="A109" s="48" t="s">
        <v>116</v>
      </c>
      <c r="B109" s="48"/>
      <c r="C109" s="48"/>
      <c r="D109" s="48"/>
      <c r="E109" s="48"/>
      <c r="F109" s="48"/>
      <c r="G109" s="48"/>
      <c r="H109" s="48"/>
      <c r="I109" s="48"/>
      <c r="J109" s="228"/>
    </row>
    <row r="110" spans="1:10">
      <c r="A110" s="48" t="s">
        <v>117</v>
      </c>
      <c r="B110" s="48"/>
      <c r="C110" s="48"/>
      <c r="D110" s="48"/>
      <c r="E110" s="48"/>
      <c r="F110" s="48"/>
      <c r="G110" s="48"/>
      <c r="H110" s="48"/>
      <c r="I110" s="48"/>
      <c r="J110" s="228"/>
    </row>
    <row r="113" spans="1:8">
      <c r="A113" s="234" t="s">
        <v>357</v>
      </c>
      <c r="B113" s="346" t="e">
        <f>#REF!</f>
        <v>#REF!</v>
      </c>
      <c r="C113" s="346" t="e">
        <f>#REF!</f>
        <v>#REF!</v>
      </c>
      <c r="D113" s="346" t="e">
        <f>#REF!</f>
        <v>#REF!</v>
      </c>
      <c r="E113" s="346" t="str">
        <f>B4</f>
        <v>2019/20</v>
      </c>
      <c r="F113" s="346" t="str">
        <f>C4</f>
        <v>2020/21</v>
      </c>
      <c r="G113" s="346" t="str">
        <f>D4</f>
        <v>2021/22</v>
      </c>
      <c r="H113" s="346" t="str">
        <f>E4</f>
        <v>2022/23</v>
      </c>
    </row>
    <row r="114" spans="1:8">
      <c r="A114" s="347"/>
      <c r="B114" s="347"/>
      <c r="C114" s="347"/>
      <c r="D114" s="347"/>
      <c r="E114" s="347"/>
      <c r="F114" s="347"/>
      <c r="G114" s="347"/>
      <c r="H114" s="347"/>
    </row>
    <row r="115" spans="1:8">
      <c r="A115" s="346" t="s">
        <v>359</v>
      </c>
      <c r="B115" s="353">
        <f>B101</f>
        <v>0</v>
      </c>
      <c r="C115" s="353">
        <f t="shared" ref="C115:H115" si="17">C101</f>
        <v>0</v>
      </c>
      <c r="D115" s="353">
        <f t="shared" si="17"/>
        <v>0</v>
      </c>
      <c r="E115" s="353">
        <f t="shared" si="17"/>
        <v>0</v>
      </c>
      <c r="F115" s="353">
        <f t="shared" si="17"/>
        <v>0</v>
      </c>
      <c r="G115" s="353">
        <f t="shared" si="17"/>
        <v>0</v>
      </c>
      <c r="H115" s="353">
        <f t="shared" si="17"/>
        <v>0</v>
      </c>
    </row>
    <row r="116" spans="1:8">
      <c r="A116" s="347" t="s">
        <v>358</v>
      </c>
      <c r="B116" s="352" t="e">
        <f t="shared" ref="B116:H116" si="18">B101/B29</f>
        <v>#DIV/0!</v>
      </c>
      <c r="C116" s="352" t="e">
        <f t="shared" si="18"/>
        <v>#DIV/0!</v>
      </c>
      <c r="D116" s="352" t="e">
        <f t="shared" si="18"/>
        <v>#DIV/0!</v>
      </c>
      <c r="E116" s="352" t="e">
        <f t="shared" si="18"/>
        <v>#DIV/0!</v>
      </c>
      <c r="F116" s="352" t="e">
        <f t="shared" si="18"/>
        <v>#DIV/0!</v>
      </c>
      <c r="G116" s="352" t="e">
        <f t="shared" si="18"/>
        <v>#DIV/0!</v>
      </c>
      <c r="H116" s="352" t="e">
        <f t="shared" si="18"/>
        <v>#DIV/0!</v>
      </c>
    </row>
    <row r="117" spans="1:8">
      <c r="A117" s="347"/>
      <c r="B117" s="347"/>
      <c r="C117" s="347"/>
      <c r="D117" s="347"/>
      <c r="E117" s="347"/>
      <c r="F117" s="347"/>
      <c r="G117" s="347"/>
      <c r="H117" s="347"/>
    </row>
    <row r="118" spans="1:8">
      <c r="A118" s="347"/>
      <c r="B118" s="347"/>
      <c r="C118" s="347"/>
      <c r="D118" s="347"/>
      <c r="E118" s="347"/>
      <c r="F118" s="347"/>
      <c r="G118" s="347"/>
      <c r="H118" s="347"/>
    </row>
    <row r="119" spans="1:8">
      <c r="A119" s="347"/>
      <c r="B119" s="347"/>
      <c r="C119" s="347"/>
      <c r="D119" s="347"/>
      <c r="E119" s="347"/>
      <c r="F119" s="347"/>
      <c r="G119" s="347"/>
      <c r="H119" s="347"/>
    </row>
    <row r="120" spans="1:8">
      <c r="A120" s="347"/>
      <c r="B120" s="347"/>
      <c r="C120" s="347"/>
      <c r="D120" s="347"/>
      <c r="E120" s="347"/>
      <c r="F120" s="347"/>
      <c r="G120" s="347"/>
      <c r="H120" s="347"/>
    </row>
    <row r="121" spans="1:8">
      <c r="A121" s="347"/>
      <c r="B121" s="347"/>
      <c r="C121" s="347"/>
      <c r="D121" s="347"/>
      <c r="E121" s="347"/>
      <c r="F121" s="347"/>
      <c r="G121" s="347"/>
      <c r="H121" s="347"/>
    </row>
    <row r="122" spans="1:8">
      <c r="A122" s="347"/>
      <c r="B122" s="347"/>
      <c r="C122" s="347"/>
      <c r="D122" s="347"/>
      <c r="E122" s="347"/>
      <c r="F122" s="347"/>
      <c r="G122" s="347"/>
      <c r="H122" s="347"/>
    </row>
    <row r="123" spans="1:8">
      <c r="A123" s="347"/>
      <c r="B123" s="347"/>
      <c r="C123" s="347"/>
      <c r="D123" s="347"/>
      <c r="E123" s="347"/>
      <c r="F123" s="347"/>
      <c r="G123" s="347"/>
      <c r="H123" s="347"/>
    </row>
    <row r="124" spans="1:8">
      <c r="A124" s="346"/>
      <c r="B124" s="346"/>
      <c r="C124" s="346"/>
      <c r="D124" s="346"/>
      <c r="E124" s="346"/>
      <c r="F124" s="346"/>
      <c r="G124" s="346"/>
      <c r="H124" s="346"/>
    </row>
    <row r="125" spans="1:8">
      <c r="A125" s="346"/>
      <c r="B125" s="346"/>
      <c r="C125" s="346"/>
      <c r="D125" s="346"/>
      <c r="E125" s="346"/>
      <c r="F125" s="346"/>
      <c r="G125" s="346"/>
      <c r="H125" s="346"/>
    </row>
    <row r="126" spans="1:8">
      <c r="A126" s="346"/>
      <c r="B126" s="346"/>
      <c r="C126" s="346"/>
      <c r="D126" s="346"/>
      <c r="E126" s="346"/>
      <c r="F126" s="346"/>
      <c r="G126" s="346"/>
      <c r="H126" s="346"/>
    </row>
    <row r="127" spans="1:8">
      <c r="A127" s="346"/>
      <c r="B127" s="346"/>
      <c r="C127" s="346"/>
      <c r="D127" s="346"/>
      <c r="E127" s="346"/>
      <c r="F127" s="346"/>
      <c r="G127" s="346"/>
      <c r="H127" s="346"/>
    </row>
    <row r="128" spans="1:8">
      <c r="A128" s="346"/>
      <c r="B128" s="346"/>
      <c r="C128" s="346"/>
      <c r="D128" s="346"/>
      <c r="E128" s="346"/>
      <c r="F128" s="346"/>
      <c r="G128" s="346"/>
      <c r="H128" s="346"/>
    </row>
    <row r="129" spans="1:8">
      <c r="A129" s="346"/>
      <c r="B129" s="346"/>
      <c r="C129" s="346"/>
      <c r="D129" s="346"/>
      <c r="E129" s="346"/>
      <c r="F129" s="346"/>
      <c r="G129" s="346"/>
      <c r="H129" s="346"/>
    </row>
    <row r="130" spans="1:8">
      <c r="A130" s="346"/>
      <c r="B130" s="346"/>
      <c r="C130" s="346"/>
      <c r="D130" s="346"/>
      <c r="E130" s="346"/>
      <c r="F130" s="346"/>
      <c r="G130" s="346"/>
      <c r="H130" s="346"/>
    </row>
  </sheetData>
  <mergeCells count="1">
    <mergeCell ref="A2:F2"/>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N125"/>
  <sheetViews>
    <sheetView showGridLines="0" zoomScale="85" zoomScaleNormal="85" workbookViewId="0">
      <selection activeCell="B4" sqref="B4:H4"/>
    </sheetView>
  </sheetViews>
  <sheetFormatPr defaultRowHeight="15"/>
  <cols>
    <col min="1" max="1" width="50.7265625" customWidth="1"/>
    <col min="2" max="2" width="9.7265625" bestFit="1" customWidth="1"/>
    <col min="9" max="9" width="46.54296875" customWidth="1"/>
    <col min="10" max="10" width="38.54296875" customWidth="1"/>
  </cols>
  <sheetData>
    <row r="1" spans="1:14" ht="15.6">
      <c r="A1" s="233" t="s">
        <v>169</v>
      </c>
      <c r="B1" s="234"/>
      <c r="C1" s="233"/>
      <c r="D1" s="233"/>
      <c r="E1" s="233"/>
      <c r="F1" s="233"/>
      <c r="G1" s="234"/>
      <c r="H1" s="234"/>
      <c r="I1" s="234"/>
      <c r="J1" s="240"/>
    </row>
    <row r="2" spans="1:14" ht="36" customHeight="1">
      <c r="A2" s="530" t="s">
        <v>101</v>
      </c>
      <c r="B2" s="530"/>
      <c r="C2" s="530"/>
      <c r="D2" s="530"/>
      <c r="E2" s="530"/>
      <c r="F2" s="530"/>
      <c r="G2" s="249"/>
      <c r="H2" s="249"/>
      <c r="I2" s="249"/>
      <c r="J2" s="240"/>
    </row>
    <row r="3" spans="1:14">
      <c r="A3" s="234"/>
      <c r="B3" s="234"/>
      <c r="C3" s="234"/>
      <c r="D3" s="234"/>
      <c r="E3" s="234"/>
      <c r="F3" s="234"/>
      <c r="G3" s="234"/>
      <c r="H3" s="234"/>
      <c r="I3" s="234"/>
      <c r="J3" s="240"/>
    </row>
    <row r="4" spans="1:14" ht="20.25" customHeight="1">
      <c r="A4" s="232"/>
      <c r="B4" s="338" t="s">
        <v>171</v>
      </c>
      <c r="C4" s="338" t="s">
        <v>239</v>
      </c>
      <c r="D4" s="338" t="s">
        <v>238</v>
      </c>
      <c r="E4" s="338" t="s">
        <v>240</v>
      </c>
      <c r="F4" s="443" t="s">
        <v>491</v>
      </c>
      <c r="G4" s="443" t="s">
        <v>492</v>
      </c>
      <c r="H4" s="443" t="s">
        <v>493</v>
      </c>
      <c r="I4" s="338" t="s">
        <v>189</v>
      </c>
      <c r="J4" s="339" t="s">
        <v>221</v>
      </c>
    </row>
    <row r="5" spans="1:14">
      <c r="A5" s="234"/>
      <c r="B5" s="230"/>
      <c r="C5" s="230"/>
      <c r="D5" s="230"/>
      <c r="E5" s="230"/>
      <c r="F5" s="230"/>
      <c r="G5" s="230"/>
      <c r="H5" s="230"/>
      <c r="I5" s="240"/>
      <c r="J5" s="240"/>
    </row>
    <row r="6" spans="1:14">
      <c r="A6" s="234"/>
      <c r="B6" s="230"/>
      <c r="C6" s="230"/>
      <c r="D6" s="230"/>
      <c r="E6" s="230"/>
      <c r="F6" s="230"/>
      <c r="G6" s="230"/>
      <c r="H6" s="230"/>
      <c r="I6" s="231"/>
      <c r="J6" s="231"/>
    </row>
    <row r="7" spans="1:14" ht="15.6">
      <c r="A7" s="233" t="s">
        <v>360</v>
      </c>
      <c r="B7" s="360"/>
      <c r="C7" s="360"/>
      <c r="D7" s="360"/>
      <c r="E7" s="360"/>
      <c r="F7" s="360"/>
      <c r="G7" s="360"/>
      <c r="H7" s="360"/>
      <c r="I7" s="231"/>
      <c r="J7" s="231"/>
    </row>
    <row r="8" spans="1:14">
      <c r="A8" s="234" t="s">
        <v>362</v>
      </c>
      <c r="B8" s="375"/>
      <c r="C8" s="375"/>
      <c r="D8" s="375"/>
      <c r="E8" s="375"/>
      <c r="F8" s="375"/>
      <c r="G8" s="375"/>
      <c r="H8" s="375"/>
      <c r="I8" s="231"/>
      <c r="J8" s="231"/>
    </row>
    <row r="9" spans="1:14">
      <c r="A9" s="234" t="s">
        <v>363</v>
      </c>
      <c r="B9" s="375"/>
      <c r="C9" s="375"/>
      <c r="D9" s="375"/>
      <c r="E9" s="375"/>
      <c r="F9" s="375"/>
      <c r="G9" s="375"/>
      <c r="H9" s="375"/>
      <c r="I9" s="231"/>
      <c r="J9" s="231"/>
    </row>
    <row r="10" spans="1:14">
      <c r="A10" s="240" t="s">
        <v>364</v>
      </c>
      <c r="B10" s="376"/>
      <c r="C10" s="376"/>
      <c r="D10" s="376"/>
      <c r="E10" s="376"/>
      <c r="F10" s="376"/>
      <c r="G10" s="376"/>
      <c r="H10" s="376"/>
      <c r="I10" s="231"/>
      <c r="J10" s="231"/>
    </row>
    <row r="11" spans="1:14" ht="15.6">
      <c r="A11" s="373" t="s">
        <v>369</v>
      </c>
      <c r="B11" s="374">
        <f>SUM(B8:B10)</f>
        <v>0</v>
      </c>
      <c r="C11" s="374">
        <f t="shared" ref="C11:G11" si="0">SUM(C8:C10)</f>
        <v>0</v>
      </c>
      <c r="D11" s="374">
        <f t="shared" si="0"/>
        <v>0</v>
      </c>
      <c r="E11" s="374">
        <f t="shared" si="0"/>
        <v>0</v>
      </c>
      <c r="F11" s="374">
        <f t="shared" si="0"/>
        <v>0</v>
      </c>
      <c r="G11" s="374">
        <f t="shared" si="0"/>
        <v>0</v>
      </c>
      <c r="H11" s="374"/>
      <c r="I11" s="231"/>
      <c r="J11" s="231"/>
    </row>
    <row r="12" spans="1:14">
      <c r="A12" s="240"/>
      <c r="B12" s="361"/>
      <c r="C12" s="361"/>
      <c r="D12" s="361"/>
      <c r="E12" s="361"/>
      <c r="F12" s="361"/>
      <c r="G12" s="361"/>
      <c r="H12" s="361"/>
      <c r="I12" s="231"/>
      <c r="J12" s="231"/>
      <c r="K12" s="109"/>
      <c r="L12" s="109"/>
      <c r="M12" s="109"/>
      <c r="N12" s="109"/>
    </row>
    <row r="13" spans="1:14" ht="15.6">
      <c r="A13" s="354" t="s">
        <v>361</v>
      </c>
      <c r="B13" s="360"/>
      <c r="C13" s="360"/>
      <c r="D13" s="360"/>
      <c r="E13" s="360"/>
      <c r="F13" s="360"/>
      <c r="G13" s="360"/>
      <c r="H13" s="360"/>
      <c r="I13" s="240"/>
      <c r="J13" s="240"/>
      <c r="K13" s="109"/>
      <c r="L13" s="109"/>
      <c r="M13" s="109"/>
      <c r="N13" s="109"/>
    </row>
    <row r="14" spans="1:14">
      <c r="A14" s="240" t="s">
        <v>365</v>
      </c>
      <c r="B14" s="375"/>
      <c r="C14" s="375"/>
      <c r="D14" s="375"/>
      <c r="E14" s="375"/>
      <c r="F14" s="375"/>
      <c r="G14" s="375"/>
      <c r="H14" s="375"/>
      <c r="I14" s="240"/>
      <c r="J14" s="240"/>
      <c r="K14" s="109"/>
      <c r="L14" s="109"/>
      <c r="M14" s="109"/>
      <c r="N14" s="109"/>
    </row>
    <row r="15" spans="1:14">
      <c r="A15" s="240" t="s">
        <v>367</v>
      </c>
      <c r="B15" s="375"/>
      <c r="C15" s="375"/>
      <c r="D15" s="375"/>
      <c r="E15" s="375"/>
      <c r="F15" s="375"/>
      <c r="G15" s="375"/>
      <c r="H15" s="375"/>
      <c r="I15" s="240"/>
      <c r="J15" s="240"/>
      <c r="K15" s="109"/>
      <c r="L15" s="109"/>
      <c r="M15" s="109"/>
      <c r="N15" s="109"/>
    </row>
    <row r="16" spans="1:14">
      <c r="A16" s="240" t="s">
        <v>366</v>
      </c>
      <c r="B16" s="375"/>
      <c r="C16" s="375"/>
      <c r="D16" s="375"/>
      <c r="E16" s="375"/>
      <c r="F16" s="375"/>
      <c r="G16" s="375"/>
      <c r="H16" s="375"/>
      <c r="I16" s="240"/>
      <c r="J16" s="240"/>
      <c r="K16" s="109"/>
      <c r="L16" s="109"/>
      <c r="M16" s="109"/>
      <c r="N16" s="109"/>
    </row>
    <row r="17" spans="1:14" ht="15.6">
      <c r="A17" s="371" t="s">
        <v>370</v>
      </c>
      <c r="B17" s="372">
        <f>SUM(B14:B16)</f>
        <v>0</v>
      </c>
      <c r="C17" s="372">
        <f t="shared" ref="C17:H17" si="1">SUM(C14:C16)</f>
        <v>0</v>
      </c>
      <c r="D17" s="372">
        <f t="shared" si="1"/>
        <v>0</v>
      </c>
      <c r="E17" s="372">
        <f t="shared" si="1"/>
        <v>0</v>
      </c>
      <c r="F17" s="372">
        <f t="shared" si="1"/>
        <v>0</v>
      </c>
      <c r="G17" s="372">
        <f t="shared" si="1"/>
        <v>0</v>
      </c>
      <c r="H17" s="372">
        <f t="shared" si="1"/>
        <v>0</v>
      </c>
      <c r="I17" s="240"/>
      <c r="J17" s="240"/>
      <c r="K17" s="109"/>
      <c r="L17" s="109"/>
      <c r="M17" s="109"/>
      <c r="N17" s="109"/>
    </row>
    <row r="18" spans="1:14">
      <c r="A18" s="240"/>
      <c r="B18" s="360"/>
      <c r="C18" s="360"/>
      <c r="D18" s="360"/>
      <c r="E18" s="360"/>
      <c r="F18" s="360"/>
      <c r="G18" s="360"/>
      <c r="H18" s="360"/>
      <c r="I18" s="240"/>
      <c r="J18" s="240"/>
      <c r="K18" s="109"/>
      <c r="L18" s="109"/>
      <c r="M18" s="109"/>
      <c r="N18" s="109"/>
    </row>
    <row r="19" spans="1:14" ht="15.6">
      <c r="A19" s="233" t="s">
        <v>368</v>
      </c>
      <c r="B19" s="360">
        <f>B11-B17</f>
        <v>0</v>
      </c>
      <c r="C19" s="360">
        <f t="shared" ref="C19:H19" si="2">C11-C17</f>
        <v>0</v>
      </c>
      <c r="D19" s="360">
        <f t="shared" si="2"/>
        <v>0</v>
      </c>
      <c r="E19" s="360">
        <f t="shared" si="2"/>
        <v>0</v>
      </c>
      <c r="F19" s="360">
        <f t="shared" si="2"/>
        <v>0</v>
      </c>
      <c r="G19" s="360">
        <f t="shared" si="2"/>
        <v>0</v>
      </c>
      <c r="H19" s="360">
        <f t="shared" si="2"/>
        <v>0</v>
      </c>
      <c r="I19" s="240"/>
      <c r="J19" s="240"/>
      <c r="K19" s="109"/>
      <c r="L19" s="109"/>
      <c r="M19" s="109"/>
      <c r="N19" s="109"/>
    </row>
    <row r="20" spans="1:14">
      <c r="A20" s="362"/>
      <c r="B20" s="362"/>
      <c r="C20" s="362"/>
      <c r="D20" s="362"/>
      <c r="E20" s="362"/>
      <c r="F20" s="362"/>
      <c r="G20" s="362"/>
      <c r="H20" s="362"/>
      <c r="I20" s="362"/>
      <c r="J20" s="362"/>
      <c r="K20" s="109"/>
      <c r="L20" s="109"/>
      <c r="M20" s="109"/>
      <c r="N20" s="109"/>
    </row>
    <row r="21" spans="1:14" ht="15.6">
      <c r="A21" s="368"/>
      <c r="B21" s="364"/>
      <c r="C21" s="364"/>
      <c r="D21" s="364"/>
      <c r="E21" s="364"/>
      <c r="F21" s="364"/>
      <c r="G21" s="364"/>
      <c r="H21" s="364"/>
      <c r="I21" s="369"/>
      <c r="J21" s="369"/>
      <c r="K21" s="109"/>
      <c r="L21" s="109"/>
      <c r="M21" s="109"/>
      <c r="N21" s="109"/>
    </row>
    <row r="22" spans="1:14">
      <c r="A22" s="355"/>
      <c r="B22" s="370"/>
      <c r="C22" s="370"/>
      <c r="D22" s="370"/>
      <c r="E22" s="370"/>
      <c r="F22" s="370"/>
      <c r="G22" s="370"/>
      <c r="H22" s="370"/>
      <c r="I22" s="356"/>
      <c r="J22" s="356"/>
      <c r="K22" s="109"/>
      <c r="L22" s="109"/>
      <c r="M22" s="109"/>
      <c r="N22" s="109"/>
    </row>
    <row r="23" spans="1:14">
      <c r="A23" s="355"/>
      <c r="B23" s="364"/>
      <c r="C23" s="364"/>
      <c r="D23" s="364"/>
      <c r="E23" s="364"/>
      <c r="F23" s="364"/>
      <c r="G23" s="364"/>
      <c r="H23" s="364"/>
      <c r="I23" s="356"/>
      <c r="J23" s="356"/>
      <c r="K23" s="109"/>
      <c r="L23" s="109"/>
      <c r="M23" s="109"/>
      <c r="N23" s="109"/>
    </row>
    <row r="24" spans="1:14">
      <c r="A24" s="355"/>
      <c r="B24" s="364"/>
      <c r="C24" s="364"/>
      <c r="D24" s="364"/>
      <c r="E24" s="364"/>
      <c r="F24" s="364"/>
      <c r="G24" s="364"/>
      <c r="H24" s="364"/>
      <c r="I24" s="356"/>
      <c r="J24" s="356"/>
      <c r="K24" s="109"/>
      <c r="L24" s="109"/>
      <c r="M24" s="109"/>
      <c r="N24" s="109"/>
    </row>
    <row r="25" spans="1:14" ht="15.6">
      <c r="A25" s="355"/>
      <c r="B25" s="365"/>
      <c r="C25" s="365"/>
      <c r="D25" s="365"/>
      <c r="E25" s="365"/>
      <c r="F25" s="365"/>
      <c r="G25" s="365"/>
      <c r="H25" s="365"/>
      <c r="I25" s="356"/>
      <c r="J25" s="356"/>
      <c r="K25" s="109"/>
      <c r="L25" s="109"/>
      <c r="M25" s="109"/>
      <c r="N25" s="109"/>
    </row>
    <row r="26" spans="1:14" ht="15.6">
      <c r="A26" s="366"/>
      <c r="B26" s="367"/>
      <c r="C26" s="367"/>
      <c r="D26" s="367"/>
      <c r="E26" s="367"/>
      <c r="F26" s="367"/>
      <c r="G26" s="367"/>
      <c r="H26" s="367"/>
      <c r="I26" s="356"/>
      <c r="J26" s="356"/>
      <c r="K26" s="109"/>
      <c r="L26" s="109"/>
      <c r="M26" s="109"/>
      <c r="N26" s="109"/>
    </row>
    <row r="27" spans="1:14">
      <c r="A27" s="355"/>
      <c r="B27" s="355"/>
      <c r="C27" s="355"/>
      <c r="D27" s="355"/>
      <c r="E27" s="355"/>
      <c r="F27" s="355"/>
      <c r="G27" s="355"/>
      <c r="H27" s="355"/>
      <c r="I27" s="355"/>
      <c r="J27" s="356"/>
      <c r="K27" s="109"/>
      <c r="L27" s="109"/>
      <c r="M27" s="109"/>
      <c r="N27" s="109"/>
    </row>
    <row r="28" spans="1:14">
      <c r="A28" s="355"/>
      <c r="B28" s="355"/>
      <c r="C28" s="355"/>
      <c r="D28" s="355"/>
      <c r="E28" s="355"/>
      <c r="F28" s="355"/>
      <c r="G28" s="355"/>
      <c r="H28" s="355"/>
      <c r="I28" s="355"/>
      <c r="J28" s="363"/>
      <c r="K28" s="109"/>
      <c r="L28" s="109"/>
      <c r="M28" s="109"/>
      <c r="N28" s="109"/>
    </row>
    <row r="29" spans="1:14">
      <c r="A29" s="355"/>
      <c r="B29" s="355"/>
      <c r="C29" s="355"/>
      <c r="D29" s="355"/>
      <c r="E29" s="355"/>
      <c r="F29" s="355"/>
      <c r="G29" s="355"/>
      <c r="H29" s="355"/>
      <c r="I29" s="355"/>
      <c r="J29" s="356"/>
      <c r="K29" s="1"/>
      <c r="L29" s="1"/>
      <c r="M29" s="109"/>
      <c r="N29" s="109"/>
    </row>
    <row r="30" spans="1:14">
      <c r="A30" s="355"/>
      <c r="B30" s="355"/>
      <c r="C30" s="355"/>
      <c r="D30" s="355"/>
      <c r="E30" s="355"/>
      <c r="F30" s="355"/>
      <c r="G30" s="355"/>
      <c r="H30" s="355"/>
      <c r="I30" s="355"/>
      <c r="J30" s="356"/>
      <c r="K30" s="1"/>
      <c r="L30" s="1"/>
      <c r="M30" s="109"/>
      <c r="N30" s="109"/>
    </row>
    <row r="31" spans="1:14">
      <c r="A31" s="355"/>
      <c r="B31" s="355"/>
      <c r="C31" s="355"/>
      <c r="D31" s="355"/>
      <c r="E31" s="355"/>
      <c r="F31" s="355"/>
      <c r="G31" s="355"/>
      <c r="H31" s="355"/>
      <c r="I31" s="355"/>
      <c r="J31" s="356"/>
      <c r="K31" s="1"/>
      <c r="L31" s="1"/>
      <c r="M31" s="109"/>
      <c r="N31" s="109"/>
    </row>
    <row r="32" spans="1:14">
      <c r="A32" s="355"/>
      <c r="B32" s="355"/>
      <c r="C32" s="355"/>
      <c r="D32" s="355"/>
      <c r="E32" s="355"/>
      <c r="F32" s="355"/>
      <c r="G32" s="355"/>
      <c r="H32" s="355"/>
      <c r="I32" s="355"/>
      <c r="J32" s="356"/>
      <c r="K32" s="1"/>
      <c r="L32" s="1"/>
      <c r="M32" s="109"/>
      <c r="N32" s="109"/>
    </row>
    <row r="33" spans="1:14">
      <c r="A33" s="1"/>
      <c r="B33" s="1"/>
      <c r="C33" s="1"/>
      <c r="D33" s="1"/>
      <c r="E33" s="1"/>
      <c r="F33" s="1"/>
      <c r="G33" s="1"/>
      <c r="H33" s="1"/>
      <c r="I33" s="1"/>
      <c r="J33" s="1"/>
      <c r="K33" s="1"/>
      <c r="L33" s="1"/>
      <c r="M33" s="109"/>
      <c r="N33" s="109"/>
    </row>
    <row r="34" spans="1:14">
      <c r="A34" s="1"/>
      <c r="B34" s="1"/>
      <c r="C34" s="1"/>
      <c r="D34" s="1"/>
      <c r="E34" s="1"/>
      <c r="F34" s="1"/>
      <c r="G34" s="1"/>
      <c r="H34" s="1"/>
      <c r="I34" s="1"/>
      <c r="J34" s="1"/>
      <c r="K34" s="1"/>
      <c r="L34" s="1"/>
      <c r="M34" s="109"/>
      <c r="N34" s="109"/>
    </row>
    <row r="35" spans="1:14">
      <c r="A35" s="355"/>
      <c r="B35" s="1"/>
      <c r="C35" s="1"/>
      <c r="D35" s="1"/>
      <c r="E35" s="1"/>
      <c r="F35" s="1"/>
      <c r="G35" s="1"/>
      <c r="H35" s="1"/>
      <c r="I35" s="1"/>
      <c r="J35" s="1"/>
      <c r="K35" s="1"/>
      <c r="L35" s="1"/>
      <c r="M35" s="109"/>
      <c r="N35" s="109"/>
    </row>
    <row r="36" spans="1:14">
      <c r="A36" s="357"/>
      <c r="B36" s="357"/>
      <c r="C36" s="357"/>
      <c r="D36" s="357"/>
      <c r="E36" s="357"/>
      <c r="F36" s="357"/>
      <c r="G36" s="357"/>
      <c r="H36" s="357"/>
      <c r="I36" s="1"/>
      <c r="J36" s="1"/>
      <c r="K36" s="1"/>
      <c r="L36" s="1"/>
      <c r="M36" s="109"/>
      <c r="N36" s="109"/>
    </row>
    <row r="37" spans="1:14">
      <c r="A37" s="1"/>
      <c r="B37" s="358"/>
      <c r="C37" s="358"/>
      <c r="D37" s="358"/>
      <c r="E37" s="358"/>
      <c r="F37" s="358"/>
      <c r="G37" s="358"/>
      <c r="H37" s="358"/>
      <c r="I37" s="1"/>
      <c r="J37" s="1"/>
      <c r="K37" s="1"/>
      <c r="L37" s="1"/>
      <c r="M37" s="109"/>
      <c r="N37" s="109"/>
    </row>
    <row r="38" spans="1:14">
      <c r="A38" s="357"/>
      <c r="B38" s="359"/>
      <c r="C38" s="359"/>
      <c r="D38" s="359"/>
      <c r="E38" s="359"/>
      <c r="F38" s="359"/>
      <c r="G38" s="359"/>
      <c r="H38" s="359"/>
      <c r="I38" s="1"/>
      <c r="J38" s="1"/>
      <c r="K38" s="1"/>
      <c r="L38" s="1"/>
      <c r="M38" s="109"/>
      <c r="N38" s="109"/>
    </row>
    <row r="39" spans="1:14">
      <c r="A39" s="357"/>
      <c r="B39" s="357"/>
      <c r="C39" s="357"/>
      <c r="D39" s="357"/>
      <c r="E39" s="357"/>
      <c r="F39" s="357"/>
      <c r="G39" s="357"/>
      <c r="H39" s="357"/>
      <c r="I39" s="1"/>
      <c r="J39" s="1"/>
      <c r="K39" s="1"/>
      <c r="L39" s="1"/>
      <c r="M39" s="109"/>
      <c r="N39" s="109"/>
    </row>
    <row r="40" spans="1:14">
      <c r="A40" s="357"/>
      <c r="B40" s="357"/>
      <c r="C40" s="357"/>
      <c r="D40" s="357"/>
      <c r="E40" s="357"/>
      <c r="F40" s="357"/>
      <c r="G40" s="357"/>
      <c r="H40" s="357"/>
      <c r="I40" s="1"/>
      <c r="J40" s="1"/>
      <c r="K40" s="1"/>
      <c r="L40" s="1"/>
      <c r="M40" s="109"/>
      <c r="N40" s="109"/>
    </row>
    <row r="41" spans="1:14">
      <c r="A41" s="357"/>
      <c r="B41" s="357"/>
      <c r="C41" s="357"/>
      <c r="D41" s="357"/>
      <c r="E41" s="357"/>
      <c r="F41" s="357"/>
      <c r="G41" s="357"/>
      <c r="H41" s="357"/>
      <c r="I41" s="1"/>
      <c r="J41" s="1"/>
      <c r="K41" s="1"/>
      <c r="L41" s="1"/>
      <c r="M41" s="109"/>
      <c r="N41" s="109"/>
    </row>
    <row r="42" spans="1:14">
      <c r="A42" s="357"/>
      <c r="B42" s="357"/>
      <c r="C42" s="357"/>
      <c r="D42" s="357"/>
      <c r="E42" s="357"/>
      <c r="F42" s="357"/>
      <c r="G42" s="357"/>
      <c r="H42" s="357"/>
      <c r="I42" s="1"/>
      <c r="J42" s="1"/>
      <c r="K42" s="1"/>
      <c r="L42" s="1"/>
      <c r="M42" s="109"/>
      <c r="N42" s="109"/>
    </row>
    <row r="43" spans="1:14">
      <c r="A43" s="357"/>
      <c r="B43" s="357"/>
      <c r="C43" s="357"/>
      <c r="D43" s="357"/>
      <c r="E43" s="357"/>
      <c r="F43" s="357"/>
      <c r="G43" s="357"/>
      <c r="H43" s="357"/>
      <c r="I43" s="1"/>
      <c r="J43" s="1"/>
      <c r="K43" s="1"/>
      <c r="L43" s="1"/>
      <c r="M43" s="109"/>
      <c r="N43" s="109"/>
    </row>
    <row r="44" spans="1:14">
      <c r="A44" s="357"/>
      <c r="B44" s="357"/>
      <c r="C44" s="357"/>
      <c r="D44" s="357"/>
      <c r="E44" s="357"/>
      <c r="F44" s="357"/>
      <c r="G44" s="357"/>
      <c r="H44" s="357"/>
      <c r="I44" s="1"/>
      <c r="J44" s="1"/>
      <c r="K44" s="1"/>
      <c r="L44" s="1"/>
      <c r="M44" s="109"/>
      <c r="N44" s="109"/>
    </row>
    <row r="45" spans="1:14">
      <c r="A45" s="357"/>
      <c r="B45" s="357"/>
      <c r="C45" s="357"/>
      <c r="D45" s="357"/>
      <c r="E45" s="357"/>
      <c r="F45" s="357"/>
      <c r="G45" s="357"/>
      <c r="H45" s="357"/>
      <c r="I45" s="1"/>
      <c r="J45" s="1"/>
      <c r="K45" s="1"/>
      <c r="L45" s="1"/>
      <c r="M45" s="109"/>
      <c r="N45" s="109"/>
    </row>
    <row r="46" spans="1:14">
      <c r="A46" s="1"/>
      <c r="B46" s="1"/>
      <c r="C46" s="1"/>
      <c r="D46" s="1"/>
      <c r="E46" s="1"/>
      <c r="F46" s="1"/>
      <c r="G46" s="1"/>
      <c r="H46" s="1"/>
      <c r="I46" s="1"/>
      <c r="J46" s="1"/>
      <c r="K46" s="1"/>
      <c r="L46" s="1"/>
      <c r="M46" s="109"/>
      <c r="N46" s="109"/>
    </row>
    <row r="47" spans="1:14">
      <c r="A47" s="1"/>
      <c r="B47" s="1"/>
      <c r="C47" s="1"/>
      <c r="D47" s="1"/>
      <c r="E47" s="1"/>
      <c r="F47" s="1"/>
      <c r="G47" s="1"/>
      <c r="H47" s="1"/>
      <c r="I47" s="1"/>
      <c r="J47" s="1"/>
      <c r="K47" s="1"/>
      <c r="L47" s="1"/>
      <c r="M47" s="109"/>
      <c r="N47" s="109"/>
    </row>
    <row r="48" spans="1:14">
      <c r="A48" s="1"/>
      <c r="B48" s="1"/>
      <c r="C48" s="1"/>
      <c r="D48" s="1"/>
      <c r="E48" s="1"/>
      <c r="F48" s="1"/>
      <c r="G48" s="1"/>
      <c r="H48" s="1"/>
      <c r="I48" s="1"/>
      <c r="J48" s="1"/>
      <c r="K48" s="1"/>
      <c r="L48" s="1"/>
      <c r="M48" s="109"/>
      <c r="N48" s="109"/>
    </row>
    <row r="49" spans="1:14">
      <c r="A49" s="1"/>
      <c r="B49" s="1"/>
      <c r="C49" s="1"/>
      <c r="D49" s="1"/>
      <c r="E49" s="1"/>
      <c r="F49" s="1"/>
      <c r="G49" s="1"/>
      <c r="H49" s="1"/>
      <c r="I49" s="1"/>
      <c r="J49" s="1"/>
      <c r="K49" s="1"/>
      <c r="L49" s="1"/>
      <c r="M49" s="109"/>
      <c r="N49" s="109"/>
    </row>
    <row r="50" spans="1:14">
      <c r="A50" s="1"/>
      <c r="B50" s="1"/>
      <c r="C50" s="1"/>
      <c r="D50" s="1"/>
      <c r="E50" s="1"/>
      <c r="F50" s="1"/>
      <c r="G50" s="1"/>
      <c r="H50" s="1"/>
      <c r="I50" s="1"/>
      <c r="J50" s="1"/>
      <c r="K50" s="1"/>
      <c r="L50" s="1"/>
      <c r="M50" s="109"/>
      <c r="N50" s="109"/>
    </row>
    <row r="51" spans="1:14">
      <c r="A51" s="1"/>
      <c r="B51" s="1"/>
      <c r="C51" s="1"/>
      <c r="D51" s="1"/>
      <c r="E51" s="1"/>
      <c r="F51" s="1"/>
      <c r="G51" s="1"/>
      <c r="H51" s="1"/>
      <c r="I51" s="1"/>
      <c r="J51" s="1"/>
      <c r="K51" s="1"/>
      <c r="L51" s="1"/>
      <c r="M51" s="109"/>
      <c r="N51" s="109"/>
    </row>
    <row r="52" spans="1:14">
      <c r="A52" s="1"/>
      <c r="B52" s="1"/>
      <c r="C52" s="1"/>
      <c r="D52" s="1"/>
      <c r="E52" s="1"/>
      <c r="F52" s="1"/>
      <c r="G52" s="1"/>
      <c r="H52" s="1"/>
      <c r="I52" s="1"/>
      <c r="J52" s="1"/>
      <c r="K52" s="1"/>
      <c r="L52" s="1"/>
      <c r="M52" s="109"/>
      <c r="N52" s="109"/>
    </row>
    <row r="53" spans="1:14">
      <c r="A53" s="1"/>
      <c r="B53" s="1"/>
      <c r="C53" s="1"/>
      <c r="D53" s="1"/>
      <c r="E53" s="1"/>
      <c r="F53" s="1"/>
      <c r="G53" s="1"/>
      <c r="H53" s="1"/>
      <c r="I53" s="1"/>
      <c r="J53" s="1"/>
      <c r="K53" s="1"/>
      <c r="L53" s="1"/>
      <c r="M53" s="109"/>
      <c r="N53" s="109"/>
    </row>
    <row r="54" spans="1:14">
      <c r="A54" s="1"/>
      <c r="B54" s="1"/>
      <c r="C54" s="1"/>
      <c r="D54" s="1"/>
      <c r="E54" s="1"/>
      <c r="F54" s="1"/>
      <c r="G54" s="1"/>
      <c r="H54" s="1"/>
      <c r="I54" s="1"/>
      <c r="J54" s="1"/>
      <c r="K54" s="1"/>
      <c r="L54" s="1"/>
      <c r="M54" s="109"/>
      <c r="N54" s="109"/>
    </row>
    <row r="55" spans="1:14">
      <c r="A55" s="1"/>
      <c r="B55" s="1"/>
      <c r="C55" s="1"/>
      <c r="D55" s="1"/>
      <c r="E55" s="1"/>
      <c r="F55" s="1"/>
      <c r="G55" s="1"/>
      <c r="H55" s="1"/>
      <c r="I55" s="1"/>
      <c r="J55" s="1"/>
      <c r="K55" s="1"/>
      <c r="L55" s="1"/>
      <c r="M55" s="109"/>
      <c r="N55" s="109"/>
    </row>
    <row r="56" spans="1:14">
      <c r="A56" s="1"/>
      <c r="B56" s="1"/>
      <c r="C56" s="1"/>
      <c r="D56" s="1"/>
      <c r="E56" s="1"/>
      <c r="F56" s="1"/>
      <c r="G56" s="1"/>
      <c r="H56" s="1"/>
      <c r="I56" s="1"/>
      <c r="J56" s="1"/>
      <c r="K56" s="1"/>
      <c r="L56" s="1"/>
      <c r="M56" s="109"/>
      <c r="N56" s="109"/>
    </row>
    <row r="57" spans="1:14">
      <c r="A57" s="1"/>
      <c r="B57" s="1"/>
      <c r="C57" s="1"/>
      <c r="D57" s="1"/>
      <c r="E57" s="1"/>
      <c r="F57" s="1"/>
      <c r="G57" s="1"/>
      <c r="H57" s="1"/>
      <c r="I57" s="1"/>
      <c r="J57" s="1"/>
      <c r="K57" s="1"/>
      <c r="L57" s="1"/>
      <c r="M57" s="109"/>
      <c r="N57" s="109"/>
    </row>
    <row r="58" spans="1:14">
      <c r="A58" s="1"/>
      <c r="B58" s="1"/>
      <c r="C58" s="1"/>
      <c r="D58" s="1"/>
      <c r="E58" s="1"/>
      <c r="F58" s="1"/>
      <c r="G58" s="1"/>
      <c r="H58" s="1"/>
      <c r="I58" s="1"/>
      <c r="J58" s="1"/>
      <c r="K58" s="1"/>
      <c r="L58" s="1"/>
      <c r="M58" s="109"/>
      <c r="N58" s="109"/>
    </row>
    <row r="59" spans="1:14">
      <c r="A59" s="1"/>
      <c r="B59" s="1"/>
      <c r="C59" s="1"/>
      <c r="D59" s="1"/>
      <c r="E59" s="1"/>
      <c r="F59" s="1"/>
      <c r="G59" s="1"/>
      <c r="H59" s="1"/>
      <c r="I59" s="1"/>
      <c r="J59" s="1"/>
      <c r="K59" s="1"/>
      <c r="L59" s="1"/>
      <c r="M59" s="109"/>
      <c r="N59" s="109"/>
    </row>
    <row r="60" spans="1:14">
      <c r="A60" s="1"/>
      <c r="B60" s="1"/>
      <c r="C60" s="1"/>
      <c r="D60" s="1"/>
      <c r="E60" s="1"/>
      <c r="F60" s="1"/>
      <c r="G60" s="1"/>
      <c r="H60" s="1"/>
      <c r="I60" s="1"/>
      <c r="J60" s="1"/>
      <c r="K60" s="1"/>
      <c r="L60" s="1"/>
      <c r="M60" s="109"/>
      <c r="N60" s="109"/>
    </row>
    <row r="61" spans="1:14">
      <c r="A61" s="1"/>
      <c r="B61" s="1"/>
      <c r="C61" s="1"/>
      <c r="D61" s="1"/>
      <c r="E61" s="1"/>
      <c r="F61" s="1"/>
      <c r="G61" s="1"/>
      <c r="H61" s="1"/>
      <c r="I61" s="1"/>
      <c r="J61" s="1"/>
      <c r="K61" s="1"/>
      <c r="L61" s="1"/>
      <c r="M61" s="109"/>
      <c r="N61" s="109"/>
    </row>
    <row r="62" spans="1:14">
      <c r="A62" s="1"/>
      <c r="B62" s="1"/>
      <c r="C62" s="1"/>
      <c r="D62" s="1"/>
      <c r="E62" s="1"/>
      <c r="F62" s="1"/>
      <c r="G62" s="1"/>
      <c r="H62" s="1"/>
      <c r="I62" s="1"/>
      <c r="J62" s="1"/>
      <c r="K62" s="1"/>
      <c r="L62" s="1"/>
      <c r="M62" s="109"/>
      <c r="N62" s="109"/>
    </row>
    <row r="63" spans="1:14">
      <c r="A63" s="1"/>
      <c r="B63" s="1"/>
      <c r="C63" s="1"/>
      <c r="D63" s="1"/>
      <c r="E63" s="1"/>
      <c r="F63" s="1"/>
      <c r="G63" s="1"/>
      <c r="H63" s="1"/>
      <c r="I63" s="1"/>
      <c r="J63" s="1"/>
      <c r="K63" s="1"/>
      <c r="L63" s="1"/>
      <c r="M63" s="109"/>
      <c r="N63" s="109"/>
    </row>
    <row r="64" spans="1:14">
      <c r="A64" s="1"/>
      <c r="B64" s="1"/>
      <c r="C64" s="1"/>
      <c r="D64" s="1"/>
      <c r="E64" s="1"/>
      <c r="F64" s="1"/>
      <c r="G64" s="1"/>
      <c r="H64" s="1"/>
      <c r="I64" s="1"/>
      <c r="J64" s="1"/>
      <c r="K64" s="1"/>
      <c r="L64" s="1"/>
      <c r="M64" s="109"/>
      <c r="N64" s="109"/>
    </row>
    <row r="65" spans="1:14">
      <c r="A65" s="1"/>
      <c r="B65" s="1"/>
      <c r="C65" s="1"/>
      <c r="D65" s="1"/>
      <c r="E65" s="1"/>
      <c r="F65" s="1"/>
      <c r="G65" s="1"/>
      <c r="H65" s="1"/>
      <c r="I65" s="1"/>
      <c r="J65" s="1"/>
      <c r="K65" s="1"/>
      <c r="L65" s="1"/>
      <c r="M65" s="109"/>
      <c r="N65" s="109"/>
    </row>
    <row r="66" spans="1:14">
      <c r="A66" s="1"/>
      <c r="B66" s="1"/>
      <c r="C66" s="1"/>
      <c r="D66" s="1"/>
      <c r="E66" s="1"/>
      <c r="F66" s="1"/>
      <c r="G66" s="1"/>
      <c r="H66" s="1"/>
      <c r="I66" s="1"/>
      <c r="J66" s="1"/>
      <c r="K66" s="1"/>
      <c r="L66" s="1"/>
      <c r="M66" s="109"/>
      <c r="N66" s="109"/>
    </row>
    <row r="67" spans="1:14">
      <c r="A67" s="1"/>
      <c r="B67" s="1"/>
      <c r="C67" s="1"/>
      <c r="D67" s="1"/>
      <c r="E67" s="1"/>
      <c r="F67" s="1"/>
      <c r="G67" s="1"/>
      <c r="H67" s="1"/>
      <c r="I67" s="1"/>
      <c r="J67" s="1"/>
      <c r="K67" s="1"/>
      <c r="L67" s="1"/>
      <c r="M67" s="109"/>
      <c r="N67" s="109"/>
    </row>
    <row r="68" spans="1:14">
      <c r="A68" s="1"/>
      <c r="B68" s="1"/>
      <c r="C68" s="1"/>
      <c r="D68" s="1"/>
      <c r="E68" s="1"/>
      <c r="F68" s="1"/>
      <c r="G68" s="1"/>
      <c r="H68" s="1"/>
      <c r="I68" s="1"/>
      <c r="J68" s="1"/>
      <c r="K68" s="1"/>
      <c r="L68" s="1"/>
      <c r="M68" s="109"/>
      <c r="N68" s="109"/>
    </row>
    <row r="69" spans="1:14">
      <c r="A69" s="1"/>
      <c r="B69" s="1"/>
      <c r="C69" s="1"/>
      <c r="D69" s="1"/>
      <c r="E69" s="1"/>
      <c r="F69" s="1"/>
      <c r="G69" s="1"/>
      <c r="H69" s="1"/>
      <c r="I69" s="1"/>
      <c r="J69" s="1"/>
      <c r="K69" s="1"/>
      <c r="L69" s="1"/>
      <c r="M69" s="109"/>
      <c r="N69" s="109"/>
    </row>
    <row r="70" spans="1:14">
      <c r="A70" s="1"/>
      <c r="B70" s="1"/>
      <c r="C70" s="1"/>
      <c r="D70" s="1"/>
      <c r="E70" s="1"/>
      <c r="F70" s="1"/>
      <c r="G70" s="1"/>
      <c r="H70" s="1"/>
      <c r="I70" s="1"/>
      <c r="J70" s="1"/>
      <c r="K70" s="1"/>
      <c r="L70" s="1"/>
      <c r="M70" s="109"/>
      <c r="N70" s="109"/>
    </row>
    <row r="71" spans="1:14">
      <c r="A71" s="1"/>
      <c r="B71" s="1"/>
      <c r="C71" s="1"/>
      <c r="D71" s="1"/>
      <c r="E71" s="1"/>
      <c r="F71" s="1"/>
      <c r="G71" s="1"/>
      <c r="H71" s="1"/>
      <c r="I71" s="1"/>
      <c r="J71" s="1"/>
      <c r="K71" s="1"/>
      <c r="L71" s="1"/>
      <c r="M71" s="109"/>
      <c r="N71" s="109"/>
    </row>
    <row r="72" spans="1:14">
      <c r="A72" s="1"/>
      <c r="B72" s="1"/>
      <c r="C72" s="1"/>
      <c r="D72" s="1"/>
      <c r="E72" s="1"/>
      <c r="F72" s="1"/>
      <c r="G72" s="1"/>
      <c r="H72" s="1"/>
      <c r="I72" s="1"/>
      <c r="J72" s="1"/>
      <c r="K72" s="1"/>
      <c r="L72" s="1"/>
      <c r="M72" s="109"/>
      <c r="N72" s="109"/>
    </row>
    <row r="73" spans="1:14">
      <c r="A73" s="1"/>
      <c r="B73" s="1"/>
      <c r="C73" s="1"/>
      <c r="D73" s="1"/>
      <c r="E73" s="1"/>
      <c r="F73" s="1"/>
      <c r="G73" s="1"/>
      <c r="H73" s="1"/>
      <c r="I73" s="1"/>
      <c r="J73" s="1"/>
      <c r="K73" s="1"/>
      <c r="L73" s="1"/>
      <c r="M73" s="109"/>
      <c r="N73" s="109"/>
    </row>
    <row r="74" spans="1:14">
      <c r="A74" s="1"/>
      <c r="B74" s="1"/>
      <c r="C74" s="1"/>
      <c r="D74" s="1"/>
      <c r="E74" s="1"/>
      <c r="F74" s="1"/>
      <c r="G74" s="1"/>
      <c r="H74" s="1"/>
      <c r="I74" s="1"/>
      <c r="J74" s="1"/>
      <c r="K74" s="1"/>
      <c r="L74" s="1"/>
      <c r="M74" s="109"/>
      <c r="N74" s="109"/>
    </row>
    <row r="75" spans="1:14">
      <c r="A75" s="1"/>
      <c r="B75" s="1"/>
      <c r="C75" s="1"/>
      <c r="D75" s="1"/>
      <c r="E75" s="1"/>
      <c r="F75" s="1"/>
      <c r="G75" s="1"/>
      <c r="H75" s="1"/>
      <c r="I75" s="1"/>
      <c r="J75" s="1"/>
      <c r="K75" s="1"/>
      <c r="L75" s="1"/>
      <c r="M75" s="109"/>
      <c r="N75" s="109"/>
    </row>
    <row r="76" spans="1:14">
      <c r="A76" s="109"/>
      <c r="B76" s="109"/>
      <c r="C76" s="109"/>
      <c r="D76" s="109"/>
      <c r="E76" s="109"/>
      <c r="F76" s="109"/>
      <c r="G76" s="109"/>
      <c r="H76" s="109"/>
      <c r="I76" s="109"/>
      <c r="J76" s="109"/>
      <c r="K76" s="109"/>
      <c r="L76" s="109"/>
      <c r="M76" s="109"/>
      <c r="N76" s="109"/>
    </row>
    <row r="77" spans="1:14">
      <c r="A77" s="109"/>
      <c r="B77" s="109"/>
      <c r="C77" s="109"/>
      <c r="D77" s="109"/>
      <c r="E77" s="109"/>
      <c r="F77" s="109"/>
      <c r="G77" s="109"/>
      <c r="H77" s="109"/>
      <c r="I77" s="109"/>
      <c r="J77" s="109"/>
      <c r="K77" s="109"/>
      <c r="L77" s="109"/>
      <c r="M77" s="109"/>
      <c r="N77" s="109"/>
    </row>
    <row r="78" spans="1:14">
      <c r="A78" s="109"/>
      <c r="B78" s="109"/>
      <c r="C78" s="109"/>
      <c r="D78" s="109"/>
      <c r="E78" s="109"/>
      <c r="F78" s="109"/>
      <c r="G78" s="109"/>
      <c r="H78" s="109"/>
      <c r="I78" s="109"/>
      <c r="J78" s="109"/>
      <c r="K78" s="109"/>
      <c r="L78" s="109"/>
      <c r="M78" s="109"/>
      <c r="N78" s="109"/>
    </row>
    <row r="79" spans="1:14">
      <c r="A79" s="109"/>
      <c r="B79" s="109"/>
      <c r="C79" s="109"/>
      <c r="D79" s="109"/>
      <c r="E79" s="109"/>
      <c r="F79" s="109"/>
      <c r="G79" s="109"/>
      <c r="H79" s="109"/>
      <c r="I79" s="109"/>
      <c r="J79" s="109"/>
      <c r="K79" s="109"/>
      <c r="L79" s="109"/>
      <c r="M79" s="109"/>
      <c r="N79" s="109"/>
    </row>
    <row r="80" spans="1:14">
      <c r="A80" s="109"/>
      <c r="B80" s="109"/>
      <c r="C80" s="109"/>
      <c r="D80" s="109"/>
      <c r="E80" s="109"/>
      <c r="F80" s="109"/>
      <c r="G80" s="109"/>
      <c r="H80" s="109"/>
      <c r="I80" s="109"/>
      <c r="J80" s="109"/>
      <c r="K80" s="109"/>
      <c r="L80" s="109"/>
      <c r="M80" s="109"/>
      <c r="N80" s="109"/>
    </row>
    <row r="81" spans="1:14">
      <c r="A81" s="109"/>
      <c r="B81" s="109"/>
      <c r="C81" s="109"/>
      <c r="D81" s="109"/>
      <c r="E81" s="109"/>
      <c r="F81" s="109"/>
      <c r="G81" s="109"/>
      <c r="H81" s="109"/>
      <c r="I81" s="109"/>
      <c r="J81" s="109"/>
      <c r="K81" s="109"/>
      <c r="L81" s="109"/>
      <c r="M81" s="109"/>
      <c r="N81" s="109"/>
    </row>
    <row r="82" spans="1:14">
      <c r="A82" s="109"/>
      <c r="B82" s="109"/>
      <c r="C82" s="109"/>
      <c r="D82" s="109"/>
      <c r="E82" s="109"/>
      <c r="F82" s="109"/>
      <c r="G82" s="109"/>
      <c r="H82" s="109"/>
      <c r="I82" s="109"/>
      <c r="J82" s="109"/>
      <c r="K82" s="109"/>
      <c r="L82" s="109"/>
      <c r="M82" s="109"/>
      <c r="N82" s="109"/>
    </row>
    <row r="83" spans="1:14">
      <c r="K83" s="109"/>
      <c r="L83" s="109"/>
      <c r="M83" s="109"/>
      <c r="N83" s="109"/>
    </row>
    <row r="84" spans="1:14">
      <c r="K84" s="109"/>
      <c r="L84" s="109"/>
      <c r="M84" s="109"/>
      <c r="N84" s="109"/>
    </row>
    <row r="85" spans="1:14">
      <c r="K85" s="109"/>
      <c r="L85" s="109"/>
      <c r="M85" s="109"/>
      <c r="N85" s="109"/>
    </row>
    <row r="86" spans="1:14">
      <c r="K86" s="109"/>
      <c r="L86" s="109"/>
      <c r="M86" s="109"/>
      <c r="N86" s="109"/>
    </row>
    <row r="87" spans="1:14">
      <c r="K87" s="109"/>
      <c r="L87" s="109"/>
      <c r="M87" s="109"/>
      <c r="N87" s="109"/>
    </row>
    <row r="88" spans="1:14">
      <c r="K88" s="109"/>
      <c r="L88" s="109"/>
      <c r="M88" s="109"/>
      <c r="N88" s="109"/>
    </row>
    <row r="89" spans="1:14">
      <c r="K89" s="109"/>
      <c r="L89" s="109"/>
      <c r="M89" s="109"/>
      <c r="N89" s="109"/>
    </row>
    <row r="90" spans="1:14">
      <c r="K90" s="109"/>
      <c r="L90" s="109"/>
      <c r="M90" s="109"/>
      <c r="N90" s="109"/>
    </row>
    <row r="91" spans="1:14">
      <c r="K91" s="109"/>
      <c r="L91" s="109"/>
      <c r="M91" s="109"/>
      <c r="N91" s="109"/>
    </row>
    <row r="92" spans="1:14">
      <c r="K92" s="109"/>
      <c r="L92" s="109"/>
      <c r="M92" s="109"/>
      <c r="N92" s="109"/>
    </row>
    <row r="93" spans="1:14">
      <c r="K93" s="109"/>
      <c r="L93" s="109"/>
      <c r="M93" s="109"/>
      <c r="N93" s="109"/>
    </row>
    <row r="94" spans="1:14">
      <c r="K94" s="109"/>
      <c r="L94" s="109"/>
      <c r="M94" s="109"/>
      <c r="N94" s="109"/>
    </row>
    <row r="95" spans="1:14">
      <c r="K95" s="109"/>
      <c r="L95" s="109"/>
      <c r="M95" s="109"/>
      <c r="N95" s="109"/>
    </row>
    <row r="96" spans="1:14">
      <c r="K96" s="109"/>
      <c r="L96" s="109"/>
      <c r="M96" s="109"/>
      <c r="N96" s="109"/>
    </row>
    <row r="97" spans="11:14">
      <c r="K97" s="109"/>
      <c r="L97" s="109"/>
      <c r="M97" s="109"/>
      <c r="N97" s="109"/>
    </row>
    <row r="98" spans="11:14">
      <c r="K98" s="109"/>
      <c r="L98" s="109"/>
      <c r="M98" s="109"/>
      <c r="N98" s="109"/>
    </row>
    <row r="99" spans="11:14">
      <c r="K99" s="109"/>
      <c r="L99" s="109"/>
      <c r="M99" s="109"/>
      <c r="N99" s="109"/>
    </row>
    <row r="100" spans="11:14">
      <c r="K100" s="109"/>
      <c r="L100" s="109"/>
      <c r="M100" s="109"/>
      <c r="N100" s="109"/>
    </row>
    <row r="101" spans="11:14">
      <c r="K101" s="109"/>
      <c r="L101" s="109"/>
      <c r="M101" s="109"/>
      <c r="N101" s="109"/>
    </row>
    <row r="102" spans="11:14">
      <c r="K102" s="109"/>
      <c r="L102" s="109"/>
      <c r="M102" s="109"/>
      <c r="N102" s="109"/>
    </row>
    <row r="103" spans="11:14">
      <c r="K103" s="109"/>
      <c r="L103" s="109"/>
      <c r="M103" s="109"/>
      <c r="N103" s="109"/>
    </row>
    <row r="104" spans="11:14">
      <c r="K104" s="109"/>
      <c r="L104" s="109"/>
      <c r="M104" s="109"/>
      <c r="N104" s="109"/>
    </row>
    <row r="105" spans="11:14">
      <c r="K105" s="109"/>
      <c r="L105" s="109"/>
      <c r="M105" s="109"/>
      <c r="N105" s="109"/>
    </row>
    <row r="106" spans="11:14">
      <c r="K106" s="109"/>
      <c r="L106" s="109"/>
      <c r="M106" s="109"/>
      <c r="N106" s="109"/>
    </row>
    <row r="107" spans="11:14">
      <c r="K107" s="109"/>
      <c r="L107" s="109"/>
      <c r="M107" s="109"/>
      <c r="N107" s="109"/>
    </row>
    <row r="108" spans="11:14">
      <c r="K108" s="109"/>
      <c r="L108" s="109"/>
      <c r="M108" s="109"/>
      <c r="N108" s="109"/>
    </row>
    <row r="109" spans="11:14">
      <c r="K109" s="109"/>
      <c r="L109" s="109"/>
      <c r="M109" s="109"/>
      <c r="N109" s="109"/>
    </row>
    <row r="110" spans="11:14">
      <c r="K110" s="109"/>
      <c r="L110" s="109"/>
      <c r="M110" s="109"/>
      <c r="N110" s="109"/>
    </row>
    <row r="111" spans="11:14">
      <c r="K111" s="109"/>
      <c r="L111" s="109"/>
      <c r="M111" s="109"/>
      <c r="N111" s="109"/>
    </row>
    <row r="112" spans="11:14">
      <c r="K112" s="109"/>
      <c r="L112" s="109"/>
      <c r="M112" s="109"/>
      <c r="N112" s="109"/>
    </row>
    <row r="113" spans="11:14">
      <c r="K113" s="109"/>
      <c r="L113" s="109"/>
      <c r="M113" s="109"/>
      <c r="N113" s="109"/>
    </row>
    <row r="114" spans="11:14">
      <c r="K114" s="109"/>
      <c r="L114" s="109"/>
      <c r="M114" s="109"/>
      <c r="N114" s="109"/>
    </row>
    <row r="115" spans="11:14">
      <c r="K115" s="109"/>
      <c r="L115" s="109"/>
      <c r="M115" s="109"/>
      <c r="N115" s="109"/>
    </row>
    <row r="116" spans="11:14">
      <c r="K116" s="109"/>
      <c r="L116" s="109"/>
      <c r="M116" s="109"/>
      <c r="N116" s="109"/>
    </row>
    <row r="117" spans="11:14">
      <c r="K117" s="109"/>
      <c r="L117" s="109"/>
      <c r="M117" s="109"/>
      <c r="N117" s="109"/>
    </row>
    <row r="118" spans="11:14">
      <c r="K118" s="109"/>
      <c r="L118" s="109"/>
      <c r="M118" s="109"/>
      <c r="N118" s="109"/>
    </row>
    <row r="119" spans="11:14">
      <c r="K119" s="109"/>
      <c r="L119" s="109"/>
      <c r="M119" s="109"/>
      <c r="N119" s="109"/>
    </row>
    <row r="120" spans="11:14">
      <c r="K120" s="109"/>
      <c r="L120" s="109"/>
      <c r="M120" s="109"/>
      <c r="N120" s="109"/>
    </row>
    <row r="121" spans="11:14">
      <c r="K121" s="109"/>
      <c r="L121" s="109"/>
      <c r="M121" s="109"/>
      <c r="N121" s="109"/>
    </row>
    <row r="122" spans="11:14">
      <c r="K122" s="109"/>
      <c r="L122" s="109"/>
      <c r="M122" s="109"/>
      <c r="N122" s="109"/>
    </row>
    <row r="123" spans="11:14">
      <c r="K123" s="109"/>
      <c r="L123" s="109"/>
      <c r="M123" s="109"/>
      <c r="N123" s="109"/>
    </row>
    <row r="124" spans="11:14">
      <c r="K124" s="109"/>
      <c r="L124" s="109"/>
      <c r="M124" s="109"/>
      <c r="N124" s="109"/>
    </row>
    <row r="125" spans="11:14">
      <c r="K125" s="109"/>
      <c r="L125" s="109"/>
      <c r="M125" s="109"/>
      <c r="N125" s="109"/>
    </row>
  </sheetData>
  <mergeCells count="1">
    <mergeCell ref="A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9"/>
  </sheetPr>
  <dimension ref="A1:AF202"/>
  <sheetViews>
    <sheetView zoomScale="85" zoomScaleNormal="85" workbookViewId="0">
      <pane ySplit="3" topLeftCell="A4" activePane="bottomLeft" state="frozen"/>
      <selection pane="bottomLeft" activeCell="A8" sqref="A8"/>
    </sheetView>
  </sheetViews>
  <sheetFormatPr defaultColWidth="8.81640625" defaultRowHeight="15"/>
  <cols>
    <col min="1" max="1" width="42.453125" style="109" customWidth="1"/>
    <col min="2" max="2" width="11.7265625" style="109" customWidth="1"/>
    <col min="3" max="16384" width="8.81640625" style="109"/>
  </cols>
  <sheetData>
    <row r="1" spans="1:25" s="64" customFormat="1" ht="15.6">
      <c r="A1" s="102" t="s">
        <v>167</v>
      </c>
      <c r="B1" s="531" t="s">
        <v>454</v>
      </c>
      <c r="C1" s="531"/>
      <c r="D1" s="531"/>
      <c r="E1" s="531"/>
      <c r="F1" s="531"/>
      <c r="G1" s="531"/>
      <c r="H1" s="531"/>
      <c r="I1" s="531"/>
      <c r="J1" s="531"/>
      <c r="K1" s="531"/>
      <c r="L1" s="531"/>
      <c r="M1" s="531"/>
      <c r="N1" s="531"/>
      <c r="O1" s="531"/>
    </row>
    <row r="2" spans="1:25" s="64" customFormat="1" ht="15.6">
      <c r="A2" s="102"/>
      <c r="B2" s="178"/>
      <c r="C2" s="178"/>
      <c r="D2" s="178"/>
      <c r="E2" s="178"/>
      <c r="F2" s="178"/>
      <c r="G2" s="178"/>
      <c r="H2" s="178"/>
      <c r="I2" s="178"/>
      <c r="J2" s="178"/>
      <c r="K2" s="178"/>
      <c r="L2" s="178"/>
      <c r="M2" s="178"/>
      <c r="N2" s="178"/>
      <c r="O2" s="178"/>
    </row>
    <row r="3" spans="1:25" s="64" customFormat="1" ht="15.6">
      <c r="A3" s="114" t="s">
        <v>166</v>
      </c>
      <c r="B3" s="296" t="s">
        <v>2</v>
      </c>
      <c r="C3" s="296" t="s">
        <v>3</v>
      </c>
      <c r="D3" s="296" t="s">
        <v>4</v>
      </c>
      <c r="E3" s="296" t="s">
        <v>5</v>
      </c>
      <c r="F3" s="296" t="s">
        <v>6</v>
      </c>
      <c r="G3" s="296" t="s">
        <v>7</v>
      </c>
      <c r="H3" s="296" t="s">
        <v>8</v>
      </c>
      <c r="I3" s="296" t="s">
        <v>9</v>
      </c>
      <c r="J3" s="296" t="s">
        <v>10</v>
      </c>
      <c r="K3" s="296" t="s">
        <v>11</v>
      </c>
      <c r="L3" s="296" t="s">
        <v>12</v>
      </c>
      <c r="M3" s="296" t="s">
        <v>13</v>
      </c>
      <c r="N3" s="296" t="s">
        <v>84</v>
      </c>
      <c r="O3" s="296" t="s">
        <v>85</v>
      </c>
      <c r="P3" s="296" t="s">
        <v>86</v>
      </c>
      <c r="Q3" s="296" t="s">
        <v>87</v>
      </c>
      <c r="R3" s="296" t="s">
        <v>88</v>
      </c>
      <c r="S3" s="296" t="s">
        <v>89</v>
      </c>
      <c r="T3" s="296" t="s">
        <v>90</v>
      </c>
      <c r="U3" s="296" t="s">
        <v>91</v>
      </c>
      <c r="V3" s="296" t="s">
        <v>92</v>
      </c>
      <c r="W3" s="296" t="s">
        <v>93</v>
      </c>
      <c r="X3" s="296" t="s">
        <v>94</v>
      </c>
      <c r="Y3" s="296" t="s">
        <v>95</v>
      </c>
    </row>
    <row r="4" spans="1:25" s="64" customFormat="1" ht="15.6">
      <c r="A4" s="114"/>
    </row>
    <row r="5" spans="1:25" s="64" customFormat="1" ht="15.6">
      <c r="A5" s="115" t="s">
        <v>305</v>
      </c>
      <c r="B5" s="123"/>
      <c r="C5" s="123"/>
      <c r="D5" s="123"/>
      <c r="E5" s="123"/>
      <c r="F5" s="123"/>
      <c r="G5" s="123"/>
      <c r="H5" s="123"/>
      <c r="I5" s="123"/>
      <c r="J5" s="123"/>
      <c r="K5" s="123"/>
      <c r="L5" s="123"/>
      <c r="M5" s="123"/>
      <c r="N5" s="123"/>
      <c r="O5" s="123"/>
      <c r="P5" s="123"/>
      <c r="Q5" s="123"/>
      <c r="R5" s="123"/>
      <c r="S5" s="123"/>
      <c r="T5" s="123"/>
      <c r="U5" s="123"/>
      <c r="V5" s="123"/>
      <c r="W5" s="123"/>
      <c r="X5" s="123"/>
      <c r="Y5" s="123"/>
    </row>
    <row r="6" spans="1:25" s="1" customFormat="1">
      <c r="A6" s="259"/>
      <c r="B6" s="269"/>
      <c r="C6" s="269"/>
      <c r="D6" s="269"/>
      <c r="E6" s="269"/>
      <c r="F6" s="269"/>
      <c r="G6" s="269"/>
      <c r="H6" s="269"/>
      <c r="I6" s="269"/>
      <c r="J6" s="269"/>
      <c r="K6" s="269"/>
      <c r="L6" s="269"/>
      <c r="M6" s="269"/>
      <c r="N6" s="269"/>
      <c r="O6" s="269"/>
      <c r="P6" s="269"/>
      <c r="Q6" s="269"/>
      <c r="R6" s="269"/>
      <c r="S6" s="269"/>
      <c r="T6" s="269"/>
      <c r="U6" s="269"/>
      <c r="V6" s="269"/>
      <c r="W6" s="269"/>
      <c r="X6" s="269"/>
      <c r="Y6" s="269"/>
    </row>
    <row r="7" spans="1:25" s="1" customFormat="1">
      <c r="A7" s="260" t="s">
        <v>455</v>
      </c>
      <c r="B7" s="269"/>
      <c r="C7" s="269"/>
      <c r="D7" s="269"/>
      <c r="E7" s="269"/>
      <c r="F7" s="269"/>
      <c r="G7" s="269"/>
      <c r="H7" s="269"/>
      <c r="I7" s="269"/>
      <c r="J7" s="269"/>
      <c r="K7" s="269"/>
      <c r="L7" s="269"/>
      <c r="M7" s="269"/>
      <c r="N7" s="269"/>
      <c r="O7" s="269"/>
      <c r="P7" s="269"/>
      <c r="Q7" s="269"/>
      <c r="R7" s="269"/>
      <c r="S7" s="269"/>
      <c r="T7" s="269"/>
      <c r="U7" s="269"/>
      <c r="V7" s="269"/>
      <c r="W7" s="269"/>
      <c r="X7" s="269"/>
      <c r="Y7" s="269"/>
    </row>
    <row r="8" spans="1:25" s="1" customFormat="1">
      <c r="A8" s="260" t="s">
        <v>306</v>
      </c>
      <c r="B8" s="269"/>
      <c r="C8" s="269"/>
      <c r="D8" s="269"/>
      <c r="E8" s="269"/>
      <c r="F8" s="269"/>
      <c r="G8" s="269"/>
      <c r="H8" s="269"/>
      <c r="I8" s="269"/>
      <c r="J8" s="269"/>
      <c r="K8" s="269"/>
      <c r="L8" s="269"/>
      <c r="M8" s="269"/>
      <c r="N8" s="269"/>
      <c r="O8" s="269"/>
      <c r="P8" s="269"/>
      <c r="Q8" s="269"/>
      <c r="R8" s="269"/>
      <c r="S8" s="269"/>
      <c r="T8" s="269"/>
      <c r="U8" s="269"/>
      <c r="V8" s="269"/>
      <c r="W8" s="269"/>
      <c r="X8" s="269"/>
      <c r="Y8" s="269"/>
    </row>
    <row r="9" spans="1:25" s="1" customFormat="1">
      <c r="A9" s="260" t="s">
        <v>132</v>
      </c>
      <c r="B9" s="269"/>
      <c r="C9" s="269"/>
      <c r="D9" s="269"/>
      <c r="E9" s="269"/>
      <c r="F9" s="269"/>
      <c r="G9" s="269"/>
      <c r="H9" s="269"/>
      <c r="I9" s="269"/>
      <c r="J9" s="269"/>
      <c r="K9" s="269"/>
      <c r="L9" s="269"/>
      <c r="M9" s="269"/>
      <c r="N9" s="269"/>
      <c r="O9" s="269"/>
      <c r="P9" s="269"/>
      <c r="Q9" s="269"/>
      <c r="R9" s="269"/>
      <c r="S9" s="269"/>
      <c r="T9" s="269"/>
      <c r="U9" s="269"/>
      <c r="V9" s="269"/>
      <c r="W9" s="269"/>
      <c r="X9" s="269"/>
      <c r="Y9" s="269"/>
    </row>
    <row r="10" spans="1:25" s="1" customFormat="1">
      <c r="A10" s="260" t="s">
        <v>307</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row>
    <row r="11" spans="1:25" s="1" customFormat="1">
      <c r="A11" s="260" t="s">
        <v>308</v>
      </c>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1:25" s="1" customFormat="1">
      <c r="A12" s="260" t="s">
        <v>309</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1:25" s="1" customFormat="1">
      <c r="A13" s="260" t="s">
        <v>310</v>
      </c>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1:25" s="1" customFormat="1">
      <c r="A14" s="260" t="s">
        <v>311</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1:25" s="1" customFormat="1">
      <c r="A15" s="116"/>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row>
    <row r="16" spans="1:25" s="1" customFormat="1" ht="15.6">
      <c r="A16" s="233" t="s">
        <v>320</v>
      </c>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row>
    <row r="17" spans="1:25" s="1" customFormat="1" ht="15.6">
      <c r="A17" s="246" t="s">
        <v>314</v>
      </c>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row>
    <row r="18" spans="1:25" s="1" customFormat="1" ht="15.6">
      <c r="A18" s="246" t="s">
        <v>315</v>
      </c>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row>
    <row r="19" spans="1:25" s="1" customFormat="1" ht="15.6">
      <c r="A19" s="246" t="s">
        <v>316</v>
      </c>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row>
    <row r="20" spans="1:25" s="1" customFormat="1" ht="15.6">
      <c r="A20" s="246" t="s">
        <v>317</v>
      </c>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row>
    <row r="21" spans="1:25" s="1" customFormat="1" ht="15.6">
      <c r="A21" s="246" t="s">
        <v>318</v>
      </c>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69"/>
    </row>
    <row r="22" spans="1:25" s="1" customFormat="1" ht="15.6">
      <c r="A22" s="246" t="s">
        <v>319</v>
      </c>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row>
    <row r="23" spans="1:25" s="64" customFormat="1">
      <c r="A23" s="116"/>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row>
    <row r="24" spans="1:25" s="64" customFormat="1">
      <c r="A24" s="117"/>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row>
    <row r="25" spans="1:25" s="64" customFormat="1" ht="15.6">
      <c r="A25" s="258" t="s">
        <v>190</v>
      </c>
      <c r="B25" s="270">
        <f>SUM(B6:B24)</f>
        <v>0</v>
      </c>
      <c r="C25" s="270">
        <f t="shared" ref="C25:Y25" si="0">SUM(C6:C24)</f>
        <v>0</v>
      </c>
      <c r="D25" s="270">
        <f t="shared" si="0"/>
        <v>0</v>
      </c>
      <c r="E25" s="270">
        <f t="shared" si="0"/>
        <v>0</v>
      </c>
      <c r="F25" s="270">
        <f t="shared" si="0"/>
        <v>0</v>
      </c>
      <c r="G25" s="270">
        <f t="shared" si="0"/>
        <v>0</v>
      </c>
      <c r="H25" s="270">
        <f t="shared" si="0"/>
        <v>0</v>
      </c>
      <c r="I25" s="270">
        <f t="shared" si="0"/>
        <v>0</v>
      </c>
      <c r="J25" s="270">
        <f t="shared" si="0"/>
        <v>0</v>
      </c>
      <c r="K25" s="270">
        <f t="shared" si="0"/>
        <v>0</v>
      </c>
      <c r="L25" s="270">
        <f t="shared" si="0"/>
        <v>0</v>
      </c>
      <c r="M25" s="270">
        <f t="shared" si="0"/>
        <v>0</v>
      </c>
      <c r="N25" s="270">
        <f t="shared" si="0"/>
        <v>0</v>
      </c>
      <c r="O25" s="270">
        <f t="shared" si="0"/>
        <v>0</v>
      </c>
      <c r="P25" s="270">
        <f t="shared" si="0"/>
        <v>0</v>
      </c>
      <c r="Q25" s="270">
        <f t="shared" si="0"/>
        <v>0</v>
      </c>
      <c r="R25" s="270">
        <f t="shared" si="0"/>
        <v>0</v>
      </c>
      <c r="S25" s="270">
        <f t="shared" si="0"/>
        <v>0</v>
      </c>
      <c r="T25" s="270">
        <f t="shared" si="0"/>
        <v>0</v>
      </c>
      <c r="U25" s="270">
        <f t="shared" si="0"/>
        <v>0</v>
      </c>
      <c r="V25" s="270">
        <f t="shared" si="0"/>
        <v>0</v>
      </c>
      <c r="W25" s="270">
        <f t="shared" si="0"/>
        <v>0</v>
      </c>
      <c r="X25" s="270">
        <f t="shared" si="0"/>
        <v>0</v>
      </c>
      <c r="Y25" s="270">
        <f t="shared" si="0"/>
        <v>0</v>
      </c>
    </row>
    <row r="26" spans="1:25" s="64" customFormat="1" ht="15" customHeight="1">
      <c r="A26" s="118"/>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row>
    <row r="27" spans="1:25" s="64" customFormat="1" ht="15.6">
      <c r="A27" s="115" t="s">
        <v>77</v>
      </c>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row>
    <row r="28" spans="1:25" s="64" customFormat="1">
      <c r="A28" s="116"/>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row>
    <row r="29" spans="1:25" s="64" customFormat="1" ht="15.6">
      <c r="A29" s="49" t="s">
        <v>172</v>
      </c>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row>
    <row r="30" spans="1:25" s="1" customFormat="1">
      <c r="A30" s="50" t="s">
        <v>68</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row>
    <row r="31" spans="1:25" s="1" customFormat="1">
      <c r="A31" s="50" t="s">
        <v>170</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row>
    <row r="32" spans="1:25" s="1" customFormat="1">
      <c r="A32" s="50" t="s">
        <v>102</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row>
    <row r="33" spans="1:25" s="1" customFormat="1">
      <c r="A33" s="50" t="s">
        <v>69</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row>
    <row r="34" spans="1:25" s="1" customFormat="1">
      <c r="A34" s="50" t="s">
        <v>70</v>
      </c>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row>
    <row r="35" spans="1:25" s="1" customFormat="1">
      <c r="A35" s="50" t="s">
        <v>71</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1:25" s="1" customFormat="1">
      <c r="A36" s="50" t="s">
        <v>174</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row>
    <row r="37" spans="1:25" s="1" customFormat="1">
      <c r="A37" s="261"/>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row>
    <row r="38" spans="1:25" s="64" customFormat="1" ht="15.6">
      <c r="A38" s="49" t="s">
        <v>173</v>
      </c>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row>
    <row r="39" spans="1:25" s="1" customFormat="1">
      <c r="A39" s="50" t="s">
        <v>72</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row>
    <row r="40" spans="1:25" s="1" customFormat="1">
      <c r="A40" s="50" t="s">
        <v>73</v>
      </c>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9"/>
    </row>
    <row r="41" spans="1:25" s="1" customFormat="1">
      <c r="A41" s="50" t="s">
        <v>74</v>
      </c>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row>
    <row r="42" spans="1:25" s="1" customFormat="1">
      <c r="A42" s="50" t="s">
        <v>186</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row>
    <row r="43" spans="1:25" s="1" customFormat="1">
      <c r="A43" s="50" t="s">
        <v>80</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row>
    <row r="44" spans="1:25" s="1" customFormat="1">
      <c r="A44" s="50" t="s">
        <v>75</v>
      </c>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row>
    <row r="45" spans="1:25" s="1" customFormat="1">
      <c r="A45" s="261"/>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row>
    <row r="46" spans="1:25" s="64" customFormat="1" ht="15.6">
      <c r="A46" s="49" t="s">
        <v>175</v>
      </c>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row>
    <row r="47" spans="1:25" s="1" customFormat="1">
      <c r="A47" s="50" t="s">
        <v>177</v>
      </c>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row>
    <row r="48" spans="1:25" s="1" customFormat="1">
      <c r="A48" s="50" t="s">
        <v>143</v>
      </c>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row>
    <row r="49" spans="1:25" s="1" customFormat="1">
      <c r="A49" s="50" t="s">
        <v>78</v>
      </c>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row>
    <row r="50" spans="1:25" s="1" customFormat="1">
      <c r="A50" s="50" t="s">
        <v>107</v>
      </c>
      <c r="B50" s="269"/>
      <c r="C50" s="269"/>
      <c r="D50" s="269"/>
      <c r="E50" s="269"/>
      <c r="F50" s="269"/>
      <c r="G50" s="269"/>
      <c r="H50" s="269"/>
      <c r="I50" s="269"/>
      <c r="J50" s="269"/>
      <c r="K50" s="269"/>
      <c r="L50" s="269"/>
      <c r="M50" s="269"/>
      <c r="N50" s="269"/>
      <c r="O50" s="269"/>
      <c r="P50" s="269"/>
      <c r="Q50" s="269"/>
      <c r="R50" s="269"/>
      <c r="S50" s="269"/>
      <c r="T50" s="269"/>
      <c r="U50" s="269"/>
      <c r="V50" s="269"/>
      <c r="W50" s="269"/>
      <c r="X50" s="269"/>
      <c r="Y50" s="269"/>
    </row>
    <row r="51" spans="1:25" s="1" customFormat="1">
      <c r="A51" s="50" t="s">
        <v>108</v>
      </c>
      <c r="B51" s="269"/>
      <c r="C51" s="269"/>
      <c r="D51" s="269"/>
      <c r="E51" s="269"/>
      <c r="F51" s="269"/>
      <c r="G51" s="269"/>
      <c r="H51" s="269"/>
      <c r="I51" s="269"/>
      <c r="J51" s="269"/>
      <c r="K51" s="269"/>
      <c r="L51" s="269"/>
      <c r="M51" s="269"/>
      <c r="N51" s="269"/>
      <c r="O51" s="269"/>
      <c r="P51" s="269"/>
      <c r="Q51" s="269"/>
      <c r="R51" s="269"/>
      <c r="S51" s="269"/>
      <c r="T51" s="269"/>
      <c r="U51" s="269"/>
      <c r="V51" s="269"/>
      <c r="W51" s="269"/>
      <c r="X51" s="269"/>
      <c r="Y51" s="269"/>
    </row>
    <row r="52" spans="1:25" s="1" customFormat="1">
      <c r="A52" s="50" t="s">
        <v>106</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row>
    <row r="53" spans="1:25" s="1" customFormat="1">
      <c r="A53" s="50" t="s">
        <v>103</v>
      </c>
      <c r="B53" s="269"/>
      <c r="C53" s="269"/>
      <c r="D53" s="269"/>
      <c r="E53" s="269"/>
      <c r="F53" s="269"/>
      <c r="G53" s="269"/>
      <c r="H53" s="269"/>
      <c r="I53" s="269"/>
      <c r="J53" s="269"/>
      <c r="K53" s="269"/>
      <c r="L53" s="269"/>
      <c r="M53" s="269"/>
      <c r="N53" s="269"/>
      <c r="O53" s="269"/>
      <c r="P53" s="269"/>
      <c r="Q53" s="269"/>
      <c r="R53" s="269"/>
      <c r="S53" s="269"/>
      <c r="T53" s="269"/>
      <c r="U53" s="269"/>
      <c r="V53" s="269"/>
      <c r="W53" s="269"/>
      <c r="X53" s="269"/>
      <c r="Y53" s="269"/>
    </row>
    <row r="54" spans="1:25" s="1" customFormat="1">
      <c r="A54" s="50" t="s">
        <v>104</v>
      </c>
      <c r="B54" s="269"/>
      <c r="C54" s="269"/>
      <c r="D54" s="269"/>
      <c r="E54" s="269"/>
      <c r="F54" s="269"/>
      <c r="G54" s="269"/>
      <c r="H54" s="269"/>
      <c r="I54" s="269"/>
      <c r="J54" s="269"/>
      <c r="K54" s="269"/>
      <c r="L54" s="269"/>
      <c r="M54" s="269"/>
      <c r="N54" s="269"/>
      <c r="O54" s="269"/>
      <c r="P54" s="269"/>
      <c r="Q54" s="269"/>
      <c r="R54" s="269"/>
      <c r="S54" s="269"/>
      <c r="T54" s="269"/>
      <c r="U54" s="269"/>
      <c r="V54" s="269"/>
      <c r="W54" s="269"/>
      <c r="X54" s="269"/>
      <c r="Y54" s="269"/>
    </row>
    <row r="55" spans="1:25" s="1" customFormat="1">
      <c r="A55" s="50" t="s">
        <v>79</v>
      </c>
      <c r="B55" s="269"/>
      <c r="C55" s="269"/>
      <c r="D55" s="269"/>
      <c r="E55" s="269"/>
      <c r="F55" s="269"/>
      <c r="G55" s="269"/>
      <c r="H55" s="269"/>
      <c r="I55" s="269"/>
      <c r="J55" s="269"/>
      <c r="K55" s="269"/>
      <c r="L55" s="269"/>
      <c r="M55" s="269"/>
      <c r="N55" s="269"/>
      <c r="O55" s="269"/>
      <c r="P55" s="269"/>
      <c r="Q55" s="269"/>
      <c r="R55" s="269"/>
      <c r="S55" s="269"/>
      <c r="T55" s="269"/>
      <c r="U55" s="269"/>
      <c r="V55" s="269"/>
      <c r="W55" s="269"/>
      <c r="X55" s="269"/>
      <c r="Y55" s="269"/>
    </row>
    <row r="56" spans="1:25" s="1" customFormat="1">
      <c r="A56" s="50" t="s">
        <v>105</v>
      </c>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row>
    <row r="57" spans="1:25" s="1" customFormat="1">
      <c r="A57" s="261"/>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row>
    <row r="58" spans="1:25" s="64" customFormat="1" ht="15.6">
      <c r="A58" s="49" t="s">
        <v>176</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row>
    <row r="59" spans="1:25" s="1" customFormat="1">
      <c r="A59" s="50" t="s">
        <v>187</v>
      </c>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row>
    <row r="60" spans="1:25" s="1" customFormat="1">
      <c r="A60" s="50" t="s">
        <v>188</v>
      </c>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row>
    <row r="61" spans="1:25" s="1" customFormat="1">
      <c r="A61" s="50" t="s">
        <v>178</v>
      </c>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row>
    <row r="62" spans="1:25" s="1" customFormat="1">
      <c r="A62" s="50" t="s">
        <v>179</v>
      </c>
      <c r="B62" s="269"/>
      <c r="C62" s="269"/>
      <c r="D62" s="269"/>
      <c r="E62" s="269"/>
      <c r="F62" s="269"/>
      <c r="G62" s="269"/>
      <c r="H62" s="269"/>
      <c r="I62" s="269"/>
      <c r="J62" s="269"/>
      <c r="K62" s="269"/>
      <c r="L62" s="269"/>
      <c r="M62" s="269"/>
      <c r="N62" s="269"/>
      <c r="O62" s="269"/>
      <c r="P62" s="269"/>
      <c r="Q62" s="269"/>
      <c r="R62" s="269"/>
      <c r="S62" s="269"/>
      <c r="T62" s="269"/>
      <c r="U62" s="269"/>
      <c r="V62" s="269"/>
      <c r="W62" s="269"/>
      <c r="X62" s="269"/>
      <c r="Y62" s="269"/>
    </row>
    <row r="63" spans="1:25" s="1" customFormat="1">
      <c r="A63" s="50" t="s">
        <v>180</v>
      </c>
      <c r="B63" s="269"/>
      <c r="C63" s="269"/>
      <c r="D63" s="269"/>
      <c r="E63" s="269"/>
      <c r="F63" s="269"/>
      <c r="G63" s="269"/>
      <c r="H63" s="269"/>
      <c r="I63" s="269"/>
      <c r="J63" s="269"/>
      <c r="K63" s="269"/>
      <c r="L63" s="269"/>
      <c r="M63" s="269"/>
      <c r="N63" s="269"/>
      <c r="O63" s="269"/>
      <c r="P63" s="269"/>
      <c r="Q63" s="269"/>
      <c r="R63" s="269"/>
      <c r="S63" s="269"/>
      <c r="T63" s="269"/>
      <c r="U63" s="269"/>
      <c r="V63" s="269"/>
      <c r="W63" s="269"/>
      <c r="X63" s="269"/>
      <c r="Y63" s="269"/>
    </row>
    <row r="64" spans="1:25" s="291" customFormat="1">
      <c r="A64" s="289"/>
      <c r="B64" s="290"/>
      <c r="C64" s="290"/>
      <c r="D64" s="290"/>
      <c r="E64" s="290"/>
      <c r="F64" s="290"/>
      <c r="G64" s="290"/>
      <c r="H64" s="290"/>
      <c r="I64" s="290"/>
      <c r="J64" s="290"/>
      <c r="K64" s="290"/>
      <c r="L64" s="290"/>
      <c r="M64" s="290"/>
      <c r="N64" s="290"/>
      <c r="O64" s="290"/>
      <c r="P64" s="290"/>
      <c r="Q64" s="290"/>
      <c r="R64" s="290"/>
      <c r="S64" s="290"/>
      <c r="T64" s="290"/>
      <c r="U64" s="290"/>
      <c r="V64" s="290"/>
      <c r="W64" s="290"/>
      <c r="X64" s="290"/>
      <c r="Y64" s="290"/>
    </row>
    <row r="65" spans="1:25" s="291" customFormat="1" ht="15.6">
      <c r="A65" s="292" t="s">
        <v>181</v>
      </c>
      <c r="B65" s="293"/>
      <c r="C65" s="293"/>
      <c r="D65" s="293"/>
      <c r="E65" s="293"/>
      <c r="F65" s="293"/>
      <c r="G65" s="293"/>
      <c r="H65" s="293"/>
      <c r="I65" s="293"/>
      <c r="J65" s="293"/>
      <c r="K65" s="293"/>
      <c r="L65" s="293"/>
      <c r="M65" s="293"/>
      <c r="N65" s="293"/>
      <c r="O65" s="293"/>
      <c r="P65" s="293"/>
      <c r="Q65" s="293"/>
      <c r="R65" s="293"/>
      <c r="S65" s="293"/>
      <c r="T65" s="293"/>
      <c r="U65" s="293"/>
      <c r="V65" s="293"/>
      <c r="W65" s="293"/>
      <c r="X65" s="293"/>
      <c r="Y65" s="293"/>
    </row>
    <row r="66" spans="1:25" s="1" customFormat="1">
      <c r="A66" s="50" t="s">
        <v>182</v>
      </c>
      <c r="B66" s="269"/>
      <c r="C66" s="269"/>
      <c r="D66" s="269"/>
      <c r="E66" s="269"/>
      <c r="F66" s="269"/>
      <c r="G66" s="269"/>
      <c r="H66" s="269"/>
      <c r="I66" s="269"/>
      <c r="J66" s="269"/>
      <c r="K66" s="269"/>
      <c r="L66" s="269"/>
      <c r="M66" s="269"/>
      <c r="N66" s="269"/>
      <c r="O66" s="269"/>
      <c r="P66" s="269"/>
      <c r="Q66" s="269"/>
      <c r="R66" s="269"/>
      <c r="S66" s="269"/>
      <c r="T66" s="269"/>
      <c r="U66" s="269"/>
      <c r="V66" s="269"/>
      <c r="W66" s="269"/>
      <c r="X66" s="269"/>
      <c r="Y66" s="269"/>
    </row>
    <row r="67" spans="1:25" s="1" customFormat="1">
      <c r="A67" s="50" t="s">
        <v>183</v>
      </c>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row>
    <row r="68" spans="1:25" s="1" customFormat="1">
      <c r="A68" s="50" t="s">
        <v>184</v>
      </c>
      <c r="B68" s="269"/>
      <c r="C68" s="269"/>
      <c r="D68" s="269"/>
      <c r="E68" s="269"/>
      <c r="F68" s="269"/>
      <c r="G68" s="269"/>
      <c r="H68" s="269"/>
      <c r="I68" s="269"/>
      <c r="J68" s="269"/>
      <c r="K68" s="269"/>
      <c r="L68" s="269"/>
      <c r="M68" s="269"/>
      <c r="N68" s="269"/>
      <c r="O68" s="269"/>
      <c r="P68" s="269"/>
      <c r="Q68" s="269"/>
      <c r="R68" s="269"/>
      <c r="S68" s="269"/>
      <c r="T68" s="269"/>
      <c r="U68" s="269"/>
      <c r="V68" s="269"/>
      <c r="W68" s="269"/>
      <c r="X68" s="269"/>
      <c r="Y68" s="269"/>
    </row>
    <row r="69" spans="1:25" s="1" customFormat="1">
      <c r="A69" s="50" t="s">
        <v>185</v>
      </c>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row>
    <row r="70" spans="1:25" s="1" customFormat="1">
      <c r="A70" s="261" t="s">
        <v>109</v>
      </c>
      <c r="B70" s="303"/>
      <c r="C70" s="297"/>
      <c r="D70" s="297"/>
      <c r="E70" s="297"/>
      <c r="F70" s="297"/>
      <c r="G70" s="297"/>
      <c r="H70" s="297"/>
      <c r="I70" s="297"/>
      <c r="J70" s="297"/>
      <c r="K70" s="297"/>
      <c r="L70" s="297"/>
      <c r="M70" s="297"/>
      <c r="N70" s="297"/>
      <c r="O70" s="297"/>
      <c r="P70" s="297"/>
      <c r="Q70" s="297"/>
      <c r="R70" s="297"/>
      <c r="S70" s="297"/>
      <c r="T70" s="297"/>
      <c r="U70" s="297"/>
      <c r="V70" s="297"/>
      <c r="W70" s="297"/>
      <c r="X70" s="297"/>
      <c r="Y70" s="297"/>
    </row>
    <row r="71" spans="1:25" s="299" customFormat="1">
      <c r="A71" s="261"/>
      <c r="B71" s="304"/>
      <c r="C71" s="298"/>
      <c r="D71" s="298"/>
      <c r="E71" s="298"/>
      <c r="F71" s="298"/>
      <c r="G71" s="298"/>
      <c r="H71" s="298"/>
      <c r="I71" s="298"/>
      <c r="J71" s="298"/>
      <c r="K71" s="298"/>
      <c r="L71" s="298"/>
      <c r="M71" s="298"/>
      <c r="N71" s="298"/>
      <c r="O71" s="298"/>
      <c r="P71" s="298"/>
      <c r="Q71" s="298"/>
      <c r="R71" s="298"/>
      <c r="S71" s="298"/>
      <c r="T71" s="298"/>
      <c r="U71" s="298"/>
      <c r="V71" s="298"/>
      <c r="W71" s="298"/>
      <c r="X71" s="298"/>
      <c r="Y71" s="298"/>
    </row>
    <row r="72" spans="1:25" s="299" customFormat="1" ht="15.6">
      <c r="A72" s="233" t="s">
        <v>313</v>
      </c>
      <c r="B72" s="304"/>
      <c r="C72" s="298"/>
      <c r="D72" s="298"/>
      <c r="E72" s="298"/>
      <c r="F72" s="298"/>
      <c r="G72" s="298"/>
      <c r="H72" s="298"/>
      <c r="I72" s="298"/>
      <c r="J72" s="298"/>
      <c r="K72" s="298"/>
      <c r="L72" s="298"/>
      <c r="M72" s="298"/>
      <c r="N72" s="298"/>
      <c r="O72" s="298"/>
      <c r="P72" s="298"/>
      <c r="Q72" s="298"/>
      <c r="R72" s="298"/>
      <c r="S72" s="298"/>
      <c r="T72" s="298"/>
      <c r="U72" s="298"/>
      <c r="V72" s="298"/>
      <c r="W72" s="298"/>
      <c r="X72" s="298"/>
      <c r="Y72" s="298"/>
    </row>
    <row r="73" spans="1:25" s="300" customFormat="1" ht="15.6">
      <c r="A73" s="246" t="s">
        <v>314</v>
      </c>
      <c r="B73" s="305"/>
    </row>
    <row r="74" spans="1:25" s="300" customFormat="1" ht="15.6">
      <c r="A74" s="246" t="s">
        <v>315</v>
      </c>
      <c r="B74" s="305"/>
    </row>
    <row r="75" spans="1:25" s="300" customFormat="1" ht="15.6">
      <c r="A75" s="246" t="s">
        <v>316</v>
      </c>
      <c r="B75" s="305"/>
    </row>
    <row r="76" spans="1:25" s="300" customFormat="1" ht="15.6">
      <c r="A76" s="246" t="s">
        <v>317</v>
      </c>
      <c r="B76" s="305"/>
    </row>
    <row r="77" spans="1:25" s="300" customFormat="1" ht="15.6">
      <c r="A77" s="246" t="s">
        <v>318</v>
      </c>
      <c r="B77" s="305"/>
    </row>
    <row r="78" spans="1:25" s="301" customFormat="1" ht="15.6">
      <c r="A78" s="246" t="s">
        <v>319</v>
      </c>
      <c r="B78" s="306"/>
      <c r="C78" s="302"/>
      <c r="D78" s="302"/>
      <c r="E78" s="302"/>
      <c r="F78" s="302"/>
      <c r="G78" s="302"/>
      <c r="H78" s="302"/>
      <c r="I78" s="302"/>
      <c r="J78" s="302"/>
      <c r="K78" s="302"/>
      <c r="L78" s="302"/>
      <c r="M78" s="302"/>
      <c r="N78" s="302"/>
      <c r="O78" s="302"/>
      <c r="P78" s="302"/>
      <c r="Q78" s="302"/>
      <c r="R78" s="302"/>
      <c r="S78" s="302"/>
      <c r="T78" s="302"/>
      <c r="U78" s="302"/>
      <c r="V78" s="302"/>
      <c r="W78" s="302"/>
      <c r="X78" s="302"/>
      <c r="Y78" s="302"/>
    </row>
    <row r="79" spans="1:25" s="299" customFormat="1">
      <c r="A79" s="261"/>
      <c r="B79" s="304"/>
      <c r="C79" s="298"/>
      <c r="D79" s="298"/>
      <c r="E79" s="298"/>
      <c r="F79" s="298"/>
      <c r="G79" s="298"/>
      <c r="H79" s="298"/>
      <c r="I79" s="298"/>
      <c r="J79" s="298"/>
      <c r="K79" s="298"/>
      <c r="L79" s="298"/>
      <c r="M79" s="298"/>
      <c r="N79" s="298"/>
      <c r="O79" s="298"/>
      <c r="P79" s="298"/>
      <c r="Q79" s="298"/>
      <c r="R79" s="298"/>
      <c r="S79" s="298"/>
      <c r="T79" s="298"/>
      <c r="U79" s="298"/>
      <c r="V79" s="298"/>
      <c r="W79" s="298"/>
      <c r="X79" s="298"/>
      <c r="Y79" s="298"/>
    </row>
    <row r="80" spans="1:25" s="64" customFormat="1" ht="15.6">
      <c r="A80" s="294" t="s">
        <v>312</v>
      </c>
      <c r="B80" s="295">
        <f t="shared" ref="B80:Y80" si="1">SUM(B27:B79)</f>
        <v>0</v>
      </c>
      <c r="C80" s="295">
        <f t="shared" si="1"/>
        <v>0</v>
      </c>
      <c r="D80" s="295">
        <f t="shared" si="1"/>
        <v>0</v>
      </c>
      <c r="E80" s="295">
        <f t="shared" si="1"/>
        <v>0</v>
      </c>
      <c r="F80" s="295">
        <f t="shared" si="1"/>
        <v>0</v>
      </c>
      <c r="G80" s="295">
        <f t="shared" si="1"/>
        <v>0</v>
      </c>
      <c r="H80" s="295">
        <f t="shared" si="1"/>
        <v>0</v>
      </c>
      <c r="I80" s="295">
        <f t="shared" si="1"/>
        <v>0</v>
      </c>
      <c r="J80" s="295">
        <f t="shared" si="1"/>
        <v>0</v>
      </c>
      <c r="K80" s="295">
        <f t="shared" si="1"/>
        <v>0</v>
      </c>
      <c r="L80" s="295">
        <f t="shared" si="1"/>
        <v>0</v>
      </c>
      <c r="M80" s="295">
        <f t="shared" si="1"/>
        <v>0</v>
      </c>
      <c r="N80" s="295">
        <f t="shared" si="1"/>
        <v>0</v>
      </c>
      <c r="O80" s="295">
        <f t="shared" si="1"/>
        <v>0</v>
      </c>
      <c r="P80" s="295">
        <f t="shared" si="1"/>
        <v>0</v>
      </c>
      <c r="Q80" s="295">
        <f t="shared" si="1"/>
        <v>0</v>
      </c>
      <c r="R80" s="295">
        <f t="shared" si="1"/>
        <v>0</v>
      </c>
      <c r="S80" s="295">
        <f t="shared" si="1"/>
        <v>0</v>
      </c>
      <c r="T80" s="295">
        <f t="shared" si="1"/>
        <v>0</v>
      </c>
      <c r="U80" s="295">
        <f t="shared" si="1"/>
        <v>0</v>
      </c>
      <c r="V80" s="295">
        <f t="shared" si="1"/>
        <v>0</v>
      </c>
      <c r="W80" s="295">
        <f t="shared" si="1"/>
        <v>0</v>
      </c>
      <c r="X80" s="295">
        <f t="shared" si="1"/>
        <v>0</v>
      </c>
      <c r="Y80" s="295">
        <f t="shared" si="1"/>
        <v>0</v>
      </c>
    </row>
    <row r="81" spans="1:32" s="64" customFormat="1" ht="15.6">
      <c r="A81" s="263"/>
      <c r="B81" s="274"/>
      <c r="C81" s="274"/>
      <c r="D81" s="274"/>
      <c r="E81" s="274"/>
      <c r="F81" s="274"/>
      <c r="G81" s="274"/>
      <c r="H81" s="274"/>
      <c r="I81" s="274"/>
      <c r="J81" s="274"/>
      <c r="K81" s="274"/>
      <c r="L81" s="274"/>
      <c r="M81" s="274"/>
      <c r="N81" s="274"/>
      <c r="O81" s="274"/>
      <c r="P81" s="274"/>
      <c r="Q81" s="274"/>
      <c r="R81" s="274"/>
      <c r="S81" s="274"/>
      <c r="T81" s="274"/>
      <c r="U81" s="274"/>
      <c r="V81" s="274"/>
      <c r="W81" s="274"/>
      <c r="X81" s="274"/>
      <c r="Y81" s="274"/>
    </row>
    <row r="82" spans="1:32" s="64" customFormat="1">
      <c r="A82" s="117" t="s">
        <v>227</v>
      </c>
      <c r="B82" s="269"/>
      <c r="C82" s="272">
        <f>B84</f>
        <v>0</v>
      </c>
      <c r="D82" s="272">
        <f t="shared" ref="D82:Y82" si="2">C84</f>
        <v>0</v>
      </c>
      <c r="E82" s="272">
        <f t="shared" si="2"/>
        <v>0</v>
      </c>
      <c r="F82" s="272">
        <f t="shared" si="2"/>
        <v>0</v>
      </c>
      <c r="G82" s="272">
        <f t="shared" si="2"/>
        <v>0</v>
      </c>
      <c r="H82" s="272">
        <f t="shared" si="2"/>
        <v>0</v>
      </c>
      <c r="I82" s="272">
        <f t="shared" si="2"/>
        <v>0</v>
      </c>
      <c r="J82" s="272">
        <f t="shared" si="2"/>
        <v>0</v>
      </c>
      <c r="K82" s="272">
        <f t="shared" si="2"/>
        <v>0</v>
      </c>
      <c r="L82" s="272">
        <f t="shared" si="2"/>
        <v>0</v>
      </c>
      <c r="M82" s="272">
        <f t="shared" si="2"/>
        <v>0</v>
      </c>
      <c r="N82" s="272">
        <f t="shared" si="2"/>
        <v>0</v>
      </c>
      <c r="O82" s="272">
        <f t="shared" si="2"/>
        <v>0</v>
      </c>
      <c r="P82" s="272">
        <f t="shared" si="2"/>
        <v>0</v>
      </c>
      <c r="Q82" s="272">
        <f t="shared" si="2"/>
        <v>0</v>
      </c>
      <c r="R82" s="272">
        <f t="shared" si="2"/>
        <v>0</v>
      </c>
      <c r="S82" s="272">
        <f t="shared" si="2"/>
        <v>0</v>
      </c>
      <c r="T82" s="272">
        <f t="shared" si="2"/>
        <v>0</v>
      </c>
      <c r="U82" s="272">
        <f t="shared" si="2"/>
        <v>0</v>
      </c>
      <c r="V82" s="272">
        <f t="shared" si="2"/>
        <v>0</v>
      </c>
      <c r="W82" s="272">
        <f t="shared" si="2"/>
        <v>0</v>
      </c>
      <c r="X82" s="272">
        <f t="shared" si="2"/>
        <v>0</v>
      </c>
      <c r="Y82" s="272">
        <f t="shared" si="2"/>
        <v>0</v>
      </c>
    </row>
    <row r="83" spans="1:32" s="64" customFormat="1">
      <c r="A83" s="117" t="s">
        <v>99</v>
      </c>
      <c r="B83" s="272">
        <f t="shared" ref="B83:Y83" si="3">B25-B80</f>
        <v>0</v>
      </c>
      <c r="C83" s="272">
        <f t="shared" si="3"/>
        <v>0</v>
      </c>
      <c r="D83" s="272">
        <f t="shared" si="3"/>
        <v>0</v>
      </c>
      <c r="E83" s="272">
        <f t="shared" si="3"/>
        <v>0</v>
      </c>
      <c r="F83" s="272">
        <f t="shared" si="3"/>
        <v>0</v>
      </c>
      <c r="G83" s="272">
        <f t="shared" si="3"/>
        <v>0</v>
      </c>
      <c r="H83" s="272">
        <f t="shared" si="3"/>
        <v>0</v>
      </c>
      <c r="I83" s="272">
        <f t="shared" si="3"/>
        <v>0</v>
      </c>
      <c r="J83" s="272">
        <f t="shared" si="3"/>
        <v>0</v>
      </c>
      <c r="K83" s="272">
        <f t="shared" si="3"/>
        <v>0</v>
      </c>
      <c r="L83" s="272">
        <f t="shared" si="3"/>
        <v>0</v>
      </c>
      <c r="M83" s="272">
        <f t="shared" si="3"/>
        <v>0</v>
      </c>
      <c r="N83" s="272">
        <f t="shared" si="3"/>
        <v>0</v>
      </c>
      <c r="O83" s="272">
        <f t="shared" si="3"/>
        <v>0</v>
      </c>
      <c r="P83" s="272">
        <f t="shared" si="3"/>
        <v>0</v>
      </c>
      <c r="Q83" s="272">
        <f t="shared" si="3"/>
        <v>0</v>
      </c>
      <c r="R83" s="272">
        <f t="shared" si="3"/>
        <v>0</v>
      </c>
      <c r="S83" s="272">
        <f t="shared" si="3"/>
        <v>0</v>
      </c>
      <c r="T83" s="272">
        <f t="shared" si="3"/>
        <v>0</v>
      </c>
      <c r="U83" s="272">
        <f t="shared" si="3"/>
        <v>0</v>
      </c>
      <c r="V83" s="272">
        <f t="shared" si="3"/>
        <v>0</v>
      </c>
      <c r="W83" s="272">
        <f t="shared" si="3"/>
        <v>0</v>
      </c>
      <c r="X83" s="272">
        <f t="shared" si="3"/>
        <v>0</v>
      </c>
      <c r="Y83" s="272">
        <f t="shared" si="3"/>
        <v>0</v>
      </c>
    </row>
    <row r="84" spans="1:32" s="64" customFormat="1">
      <c r="A84" s="117" t="s">
        <v>228</v>
      </c>
      <c r="B84" s="275">
        <f>B82+B83</f>
        <v>0</v>
      </c>
      <c r="C84" s="275">
        <f t="shared" ref="C84:M84" si="4">C82+C83</f>
        <v>0</v>
      </c>
      <c r="D84" s="275">
        <f t="shared" si="4"/>
        <v>0</v>
      </c>
      <c r="E84" s="275">
        <f t="shared" si="4"/>
        <v>0</v>
      </c>
      <c r="F84" s="275">
        <f t="shared" si="4"/>
        <v>0</v>
      </c>
      <c r="G84" s="275">
        <f t="shared" si="4"/>
        <v>0</v>
      </c>
      <c r="H84" s="275">
        <f t="shared" si="4"/>
        <v>0</v>
      </c>
      <c r="I84" s="275">
        <f t="shared" si="4"/>
        <v>0</v>
      </c>
      <c r="J84" s="275">
        <f t="shared" si="4"/>
        <v>0</v>
      </c>
      <c r="K84" s="275">
        <f t="shared" si="4"/>
        <v>0</v>
      </c>
      <c r="L84" s="275">
        <f t="shared" si="4"/>
        <v>0</v>
      </c>
      <c r="M84" s="275">
        <f t="shared" si="4"/>
        <v>0</v>
      </c>
      <c r="N84" s="275">
        <f t="shared" ref="N84:Y84" si="5">N82+N83</f>
        <v>0</v>
      </c>
      <c r="O84" s="275">
        <f t="shared" si="5"/>
        <v>0</v>
      </c>
      <c r="P84" s="275">
        <f t="shared" si="5"/>
        <v>0</v>
      </c>
      <c r="Q84" s="275">
        <f t="shared" si="5"/>
        <v>0</v>
      </c>
      <c r="R84" s="275">
        <f t="shared" si="5"/>
        <v>0</v>
      </c>
      <c r="S84" s="275">
        <f t="shared" si="5"/>
        <v>0</v>
      </c>
      <c r="T84" s="275">
        <f t="shared" si="5"/>
        <v>0</v>
      </c>
      <c r="U84" s="275">
        <f t="shared" si="5"/>
        <v>0</v>
      </c>
      <c r="V84" s="275">
        <f t="shared" si="5"/>
        <v>0</v>
      </c>
      <c r="W84" s="275">
        <f t="shared" si="5"/>
        <v>0</v>
      </c>
      <c r="X84" s="275">
        <f t="shared" si="5"/>
        <v>0</v>
      </c>
      <c r="Y84" s="275">
        <f t="shared" si="5"/>
        <v>0</v>
      </c>
    </row>
    <row r="85" spans="1:32" s="1" customFormat="1" ht="15.6">
      <c r="A85" s="119" t="s">
        <v>355</v>
      </c>
      <c r="B85" s="276"/>
      <c r="C85" s="276"/>
      <c r="D85" s="276"/>
      <c r="E85" s="276"/>
      <c r="F85" s="276"/>
      <c r="G85" s="276"/>
      <c r="H85" s="276"/>
      <c r="I85" s="276"/>
      <c r="J85" s="276"/>
      <c r="K85" s="276"/>
      <c r="L85" s="276"/>
      <c r="M85" s="276"/>
      <c r="N85" s="276"/>
      <c r="O85" s="276"/>
      <c r="P85" s="276"/>
      <c r="Q85" s="276"/>
      <c r="R85" s="276"/>
      <c r="S85" s="276"/>
      <c r="T85" s="276"/>
      <c r="U85" s="276"/>
      <c r="V85" s="276"/>
      <c r="W85" s="276"/>
      <c r="X85" s="276"/>
      <c r="Y85" s="276"/>
    </row>
    <row r="86" spans="1:32" s="1" customFormat="1" ht="15.6">
      <c r="A86" s="345" t="s">
        <v>356</v>
      </c>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row>
    <row r="87" spans="1:32" s="52" customFormat="1">
      <c r="A87" s="64"/>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64"/>
      <c r="AA87" s="64"/>
      <c r="AB87" s="64"/>
      <c r="AC87" s="64"/>
      <c r="AD87" s="64"/>
      <c r="AE87" s="64"/>
      <c r="AF87" s="64"/>
    </row>
    <row r="88" spans="1:32" s="52" customFormat="1" ht="15.6">
      <c r="A88" s="102" t="s">
        <v>200</v>
      </c>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64"/>
      <c r="AA88" s="64"/>
      <c r="AB88" s="64"/>
      <c r="AC88" s="64"/>
      <c r="AD88" s="64"/>
      <c r="AE88" s="64"/>
      <c r="AF88" s="64"/>
    </row>
    <row r="89" spans="1:32" s="52" customFormat="1">
      <c r="A89" s="64"/>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64"/>
      <c r="AA89" s="64"/>
      <c r="AB89" s="64"/>
      <c r="AC89" s="64"/>
      <c r="AD89" s="64"/>
      <c r="AE89" s="64"/>
      <c r="AF89" s="64"/>
    </row>
    <row r="90" spans="1:32" s="52" customFormat="1" ht="34.35" customHeight="1">
      <c r="A90" s="120" t="s">
        <v>224</v>
      </c>
      <c r="B90" s="264" t="s">
        <v>225</v>
      </c>
      <c r="C90" s="265"/>
      <c r="D90" s="265"/>
      <c r="E90" s="265"/>
      <c r="F90" s="265"/>
      <c r="G90" s="265"/>
      <c r="H90" s="265"/>
      <c r="I90" s="265"/>
      <c r="J90" s="265"/>
      <c r="K90" s="265"/>
      <c r="L90" s="265"/>
      <c r="M90" s="265"/>
      <c r="N90" s="265"/>
      <c r="O90" s="265"/>
      <c r="P90" s="265"/>
      <c r="Q90" s="265"/>
      <c r="R90" s="265"/>
      <c r="S90" s="265"/>
      <c r="T90" s="265"/>
      <c r="U90" s="265"/>
      <c r="V90" s="265"/>
      <c r="W90" s="265"/>
      <c r="X90" s="265"/>
      <c r="Y90" s="266"/>
      <c r="Z90" s="64"/>
      <c r="AA90" s="64"/>
      <c r="AB90" s="64"/>
      <c r="AC90" s="64"/>
      <c r="AD90" s="64"/>
      <c r="AE90" s="64"/>
      <c r="AF90" s="64"/>
    </row>
    <row r="91" spans="1:32">
      <c r="A91" s="121"/>
      <c r="B91" s="267"/>
      <c r="C91" s="267"/>
      <c r="D91" s="267"/>
      <c r="E91" s="267"/>
      <c r="F91" s="267"/>
      <c r="G91" s="267"/>
      <c r="H91" s="267"/>
      <c r="I91" s="267"/>
      <c r="J91" s="267"/>
      <c r="K91" s="267"/>
      <c r="L91" s="267"/>
      <c r="M91" s="267"/>
      <c r="N91" s="267"/>
      <c r="O91" s="267"/>
      <c r="P91" s="267"/>
      <c r="Q91" s="267"/>
      <c r="R91" s="267"/>
      <c r="S91" s="267"/>
      <c r="T91" s="267"/>
      <c r="U91" s="267"/>
      <c r="V91" s="267"/>
      <c r="W91" s="267"/>
      <c r="X91" s="267"/>
      <c r="Y91" s="268"/>
      <c r="Z91" s="1"/>
      <c r="AA91" s="1"/>
      <c r="AB91" s="1"/>
      <c r="AC91" s="1"/>
      <c r="AD91" s="1"/>
      <c r="AE91" s="1"/>
      <c r="AF91" s="1"/>
    </row>
    <row r="92" spans="1:32">
      <c r="A92" s="121"/>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8"/>
      <c r="Z92" s="1"/>
      <c r="AA92" s="1"/>
      <c r="AB92" s="1"/>
      <c r="AC92" s="1"/>
      <c r="AD92" s="1"/>
      <c r="AE92" s="1"/>
      <c r="AF92" s="1"/>
    </row>
    <row r="93" spans="1:32">
      <c r="A93" s="121"/>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1"/>
      <c r="Z93" s="1"/>
      <c r="AA93" s="1"/>
      <c r="AB93" s="1"/>
      <c r="AC93" s="1"/>
      <c r="AD93" s="1"/>
      <c r="AE93" s="1"/>
      <c r="AF93" s="1"/>
    </row>
    <row r="94" spans="1:32">
      <c r="A94" s="121"/>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1"/>
      <c r="Z94" s="1"/>
      <c r="AA94" s="1"/>
      <c r="AB94" s="1"/>
      <c r="AC94" s="1"/>
      <c r="AD94" s="1"/>
      <c r="AE94" s="1"/>
      <c r="AF94" s="1"/>
    </row>
    <row r="95" spans="1:32">
      <c r="A95" s="121"/>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1"/>
      <c r="Z95" s="1"/>
      <c r="AA95" s="1"/>
      <c r="AB95" s="1"/>
      <c r="AC95" s="1"/>
      <c r="AD95" s="1"/>
      <c r="AE95" s="1"/>
      <c r="AF95" s="1"/>
    </row>
    <row r="96" spans="1:32">
      <c r="A96" s="121"/>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1"/>
      <c r="Z96" s="1"/>
      <c r="AA96" s="1"/>
      <c r="AB96" s="1"/>
      <c r="AC96" s="1"/>
      <c r="AD96" s="1"/>
      <c r="AE96" s="1"/>
      <c r="AF96" s="1"/>
    </row>
    <row r="97" spans="1:32">
      <c r="A97" s="121"/>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1"/>
      <c r="Z97" s="1"/>
      <c r="AA97" s="1"/>
      <c r="AB97" s="1"/>
      <c r="AC97" s="1"/>
      <c r="AD97" s="1"/>
      <c r="AE97" s="1"/>
      <c r="AF97" s="1"/>
    </row>
    <row r="98" spans="1:32">
      <c r="A98" s="121"/>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1"/>
      <c r="Z98" s="1"/>
      <c r="AA98" s="1"/>
      <c r="AB98" s="1"/>
      <c r="AC98" s="1"/>
      <c r="AD98" s="1"/>
      <c r="AE98" s="1"/>
      <c r="AF98" s="1"/>
    </row>
    <row r="99" spans="1:32">
      <c r="A99" s="121"/>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1"/>
      <c r="Z99" s="1"/>
      <c r="AA99" s="1"/>
      <c r="AB99" s="1"/>
      <c r="AC99" s="1"/>
      <c r="AD99" s="1"/>
      <c r="AE99" s="1"/>
      <c r="AF99" s="1"/>
    </row>
    <row r="100" spans="1:32">
      <c r="A100" s="121"/>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1"/>
      <c r="Z100" s="1"/>
      <c r="AA100" s="1"/>
      <c r="AB100" s="1"/>
      <c r="AC100" s="1"/>
      <c r="AD100" s="1"/>
      <c r="AE100" s="1"/>
      <c r="AF100" s="1"/>
    </row>
    <row r="101" spans="1:32">
      <c r="A101" s="121"/>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1"/>
      <c r="Z101" s="1"/>
      <c r="AA101" s="1"/>
      <c r="AB101" s="1"/>
      <c r="AC101" s="1"/>
      <c r="AD101" s="1"/>
      <c r="AE101" s="1"/>
      <c r="AF101" s="1"/>
    </row>
    <row r="102" spans="1:32">
      <c r="A102" s="121"/>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1"/>
      <c r="Z102" s="1"/>
      <c r="AA102" s="1"/>
      <c r="AB102" s="1"/>
      <c r="AC102" s="1"/>
      <c r="AD102" s="1"/>
      <c r="AE102" s="1"/>
      <c r="AF102" s="1"/>
    </row>
    <row r="103" spans="1:32">
      <c r="A103" s="121"/>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1"/>
      <c r="Z103" s="1"/>
      <c r="AA103" s="1"/>
      <c r="AB103" s="1"/>
      <c r="AC103" s="1"/>
      <c r="AD103" s="1"/>
      <c r="AE103" s="1"/>
      <c r="AF103" s="1"/>
    </row>
    <row r="104" spans="1:32">
      <c r="A104" s="121"/>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1"/>
      <c r="Z104" s="1"/>
      <c r="AA104" s="1"/>
      <c r="AB104" s="1"/>
      <c r="AC104" s="1"/>
      <c r="AD104" s="1"/>
      <c r="AE104" s="1"/>
      <c r="AF104" s="1"/>
    </row>
    <row r="105" spans="1:32">
      <c r="A105" s="121"/>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1"/>
      <c r="Z105" s="1"/>
      <c r="AA105" s="1"/>
      <c r="AB105" s="1"/>
      <c r="AC105" s="1"/>
      <c r="AD105" s="1"/>
      <c r="AE105" s="1"/>
      <c r="AF105" s="1"/>
    </row>
    <row r="106" spans="1:32">
      <c r="A106" s="121"/>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1"/>
      <c r="Z106" s="1"/>
      <c r="AA106" s="1"/>
      <c r="AB106" s="1"/>
      <c r="AC106" s="1"/>
      <c r="AD106" s="1"/>
      <c r="AE106" s="1"/>
      <c r="AF106" s="1"/>
    </row>
    <row r="107" spans="1:32">
      <c r="A107" s="121"/>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1"/>
      <c r="Z107" s="1"/>
      <c r="AA107" s="1"/>
      <c r="AB107" s="1"/>
      <c r="AC107" s="1"/>
      <c r="AD107" s="1"/>
      <c r="AE107" s="1"/>
      <c r="AF107" s="1"/>
    </row>
    <row r="108" spans="1:32">
      <c r="A108" s="12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3"/>
      <c r="Z108" s="1"/>
      <c r="AA108" s="1"/>
      <c r="AB108" s="1"/>
      <c r="AC108" s="1"/>
      <c r="AD108" s="1"/>
      <c r="AE108" s="1"/>
      <c r="AF108" s="1"/>
    </row>
    <row r="109" spans="1:32" s="52" customFormat="1">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row>
    <row r="110" spans="1:32" s="52" customFormat="1">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row>
    <row r="111" spans="1:32" s="52" customFormat="1">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row>
    <row r="112" spans="1:32" s="52" customForma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row>
    <row r="113" spans="1:32" s="52" customForma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row>
    <row r="114" spans="1:32" s="52" customForma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row>
    <row r="115" spans="1:32" s="52" customForma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row>
    <row r="116" spans="1:32" s="52" customForma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row>
    <row r="117" spans="1:32" s="52" customForma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row>
    <row r="118" spans="1:32" s="52" customForma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row>
    <row r="119" spans="1:32" s="52" customForma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row>
    <row r="120" spans="1:32" s="52" customForma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row>
    <row r="121" spans="1:32" s="52" customForma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row>
    <row r="122" spans="1:32" s="52" customForma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row>
    <row r="123" spans="1:32" s="52" customForma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row>
    <row r="124" spans="1:32" s="52" customForma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row>
    <row r="125" spans="1:32" s="52" customForma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row>
    <row r="126" spans="1:32" s="52" customForma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row>
    <row r="127" spans="1:32" s="52" customForma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row>
    <row r="128" spans="1:32" s="52" customForma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row>
    <row r="129" spans="1:32" s="52" customForma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row>
    <row r="130" spans="1:32" s="52" customForma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row>
    <row r="131" spans="1:32" s="52" customForma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row>
    <row r="132" spans="1:32" s="52" customForma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row>
    <row r="133" spans="1:32" s="52" customForma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row>
    <row r="134" spans="1:3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c r="A147" s="1"/>
      <c r="B147" s="1"/>
      <c r="C147" s="1"/>
      <c r="D147" s="1"/>
      <c r="E147" s="1"/>
      <c r="F147" s="1"/>
      <c r="G147" s="1"/>
      <c r="H147" s="1"/>
      <c r="I147" s="1"/>
      <c r="J147" s="1"/>
      <c r="K147" s="1"/>
      <c r="L147" s="1"/>
      <c r="M147" s="1"/>
      <c r="N147" s="1"/>
      <c r="O147" s="1"/>
      <c r="P147" s="1"/>
      <c r="Q147" s="1"/>
    </row>
    <row r="148" spans="1:32">
      <c r="A148" s="1"/>
      <c r="B148" s="1"/>
      <c r="C148" s="1"/>
      <c r="D148" s="1"/>
      <c r="E148" s="1"/>
      <c r="F148" s="1"/>
      <c r="G148" s="1"/>
      <c r="H148" s="1"/>
      <c r="I148" s="1"/>
      <c r="J148" s="1"/>
      <c r="K148" s="1"/>
      <c r="L148" s="1"/>
      <c r="M148" s="1"/>
      <c r="N148" s="1"/>
      <c r="O148" s="1"/>
      <c r="P148" s="1"/>
      <c r="Q148" s="1"/>
    </row>
    <row r="149" spans="1:32">
      <c r="A149" s="1"/>
      <c r="B149" s="1"/>
      <c r="C149" s="1"/>
      <c r="D149" s="1"/>
      <c r="E149" s="1"/>
      <c r="F149" s="1"/>
      <c r="G149" s="1"/>
      <c r="H149" s="1"/>
      <c r="I149" s="1"/>
      <c r="J149" s="1"/>
      <c r="K149" s="1"/>
      <c r="L149" s="1"/>
      <c r="M149" s="1"/>
      <c r="N149" s="1"/>
      <c r="O149" s="1"/>
      <c r="P149" s="1"/>
      <c r="Q149" s="1"/>
    </row>
    <row r="150" spans="1:32">
      <c r="A150" s="1"/>
      <c r="B150" s="1"/>
      <c r="C150" s="1"/>
      <c r="D150" s="1"/>
      <c r="E150" s="1"/>
      <c r="F150" s="1"/>
      <c r="G150" s="1"/>
      <c r="H150" s="1"/>
      <c r="I150" s="1"/>
      <c r="J150" s="1"/>
      <c r="K150" s="1"/>
      <c r="L150" s="1"/>
      <c r="M150" s="1"/>
      <c r="N150" s="1"/>
      <c r="O150" s="1"/>
      <c r="P150" s="1"/>
      <c r="Q150" s="1"/>
    </row>
    <row r="151" spans="1:32">
      <c r="A151" s="1"/>
      <c r="B151" s="1"/>
      <c r="C151" s="1"/>
      <c r="D151" s="1"/>
      <c r="E151" s="1"/>
      <c r="F151" s="1"/>
      <c r="G151" s="1"/>
      <c r="H151" s="1"/>
      <c r="I151" s="1"/>
      <c r="J151" s="1"/>
      <c r="K151" s="1"/>
      <c r="L151" s="1"/>
      <c r="M151" s="1"/>
      <c r="N151" s="1"/>
      <c r="O151" s="1"/>
      <c r="P151" s="1"/>
      <c r="Q151" s="1"/>
    </row>
    <row r="152" spans="1:32">
      <c r="A152" s="1"/>
      <c r="B152" s="1"/>
      <c r="C152" s="1"/>
      <c r="D152" s="1"/>
      <c r="E152" s="1"/>
      <c r="F152" s="1"/>
      <c r="G152" s="1"/>
      <c r="H152" s="1"/>
      <c r="I152" s="1"/>
      <c r="J152" s="1"/>
      <c r="K152" s="1"/>
      <c r="L152" s="1"/>
      <c r="M152" s="1"/>
      <c r="N152" s="1"/>
      <c r="O152" s="1"/>
      <c r="P152" s="1"/>
      <c r="Q152" s="1"/>
    </row>
    <row r="153" spans="1:32">
      <c r="A153" s="1"/>
      <c r="B153" s="1"/>
      <c r="C153" s="1"/>
      <c r="D153" s="1"/>
      <c r="E153" s="1"/>
      <c r="F153" s="1"/>
      <c r="G153" s="1"/>
      <c r="H153" s="1"/>
      <c r="I153" s="1"/>
      <c r="J153" s="1"/>
      <c r="K153" s="1"/>
      <c r="L153" s="1"/>
      <c r="M153" s="1"/>
      <c r="N153" s="1"/>
      <c r="O153" s="1"/>
      <c r="P153" s="1"/>
      <c r="Q153" s="1"/>
    </row>
    <row r="154" spans="1:32">
      <c r="A154" s="1"/>
      <c r="B154" s="1"/>
      <c r="C154" s="1"/>
      <c r="D154" s="1"/>
      <c r="E154" s="1"/>
      <c r="F154" s="1"/>
      <c r="G154" s="1"/>
      <c r="H154" s="1"/>
      <c r="I154" s="1"/>
      <c r="J154" s="1"/>
      <c r="K154" s="1"/>
      <c r="L154" s="1"/>
      <c r="M154" s="1"/>
      <c r="N154" s="1"/>
      <c r="O154" s="1"/>
      <c r="P154" s="1"/>
      <c r="Q154" s="1"/>
    </row>
    <row r="155" spans="1:32">
      <c r="A155" s="1"/>
      <c r="B155" s="1"/>
      <c r="C155" s="1"/>
      <c r="D155" s="1"/>
      <c r="E155" s="1"/>
      <c r="F155" s="1"/>
      <c r="G155" s="1"/>
      <c r="H155" s="1"/>
      <c r="I155" s="1"/>
      <c r="J155" s="1"/>
      <c r="K155" s="1"/>
      <c r="L155" s="1"/>
      <c r="M155" s="1"/>
      <c r="N155" s="1"/>
      <c r="O155" s="1"/>
      <c r="P155" s="1"/>
      <c r="Q155" s="1"/>
    </row>
    <row r="156" spans="1:32">
      <c r="A156" s="1"/>
      <c r="B156" s="1"/>
      <c r="C156" s="1"/>
      <c r="D156" s="1"/>
      <c r="E156" s="1"/>
      <c r="F156" s="1"/>
      <c r="G156" s="1"/>
      <c r="H156" s="1"/>
      <c r="I156" s="1"/>
      <c r="J156" s="1"/>
      <c r="K156" s="1"/>
      <c r="L156" s="1"/>
      <c r="M156" s="1"/>
      <c r="N156" s="1"/>
      <c r="O156" s="1"/>
      <c r="P156" s="1"/>
      <c r="Q156" s="1"/>
    </row>
    <row r="157" spans="1:32">
      <c r="A157" s="1"/>
      <c r="B157" s="1"/>
      <c r="C157" s="1"/>
      <c r="D157" s="1"/>
      <c r="E157" s="1"/>
      <c r="F157" s="1"/>
      <c r="G157" s="1"/>
      <c r="H157" s="1"/>
      <c r="I157" s="1"/>
      <c r="J157" s="1"/>
      <c r="K157" s="1"/>
      <c r="L157" s="1"/>
      <c r="M157" s="1"/>
      <c r="N157" s="1"/>
      <c r="O157" s="1"/>
      <c r="P157" s="1"/>
      <c r="Q157" s="1"/>
    </row>
    <row r="158" spans="1:32">
      <c r="A158" s="1"/>
      <c r="B158" s="1"/>
      <c r="C158" s="1"/>
      <c r="D158" s="1"/>
      <c r="E158" s="1"/>
      <c r="F158" s="1"/>
      <c r="G158" s="1"/>
      <c r="H158" s="1"/>
      <c r="I158" s="1"/>
      <c r="J158" s="1"/>
      <c r="K158" s="1"/>
      <c r="L158" s="1"/>
      <c r="M158" s="1"/>
      <c r="N158" s="1"/>
      <c r="O158" s="1"/>
      <c r="P158" s="1"/>
      <c r="Q158" s="1"/>
    </row>
    <row r="159" spans="1:32">
      <c r="A159" s="1"/>
      <c r="B159" s="1"/>
      <c r="C159" s="1"/>
      <c r="D159" s="1"/>
      <c r="E159" s="1"/>
      <c r="F159" s="1"/>
      <c r="G159" s="1"/>
      <c r="H159" s="1"/>
      <c r="I159" s="1"/>
      <c r="J159" s="1"/>
      <c r="K159" s="1"/>
      <c r="L159" s="1"/>
      <c r="M159" s="1"/>
      <c r="N159" s="1"/>
      <c r="O159" s="1"/>
      <c r="P159" s="1"/>
      <c r="Q159" s="1"/>
    </row>
    <row r="160" spans="1:32">
      <c r="A160" s="1"/>
      <c r="B160" s="1"/>
      <c r="C160" s="1"/>
      <c r="D160" s="1"/>
      <c r="E160" s="1"/>
      <c r="F160" s="1"/>
      <c r="G160" s="1"/>
      <c r="H160" s="1"/>
      <c r="I160" s="1"/>
      <c r="J160" s="1"/>
      <c r="K160" s="1"/>
      <c r="L160" s="1"/>
      <c r="M160" s="1"/>
      <c r="N160" s="1"/>
      <c r="O160" s="1"/>
      <c r="P160" s="1"/>
      <c r="Q160" s="1"/>
    </row>
    <row r="161" spans="1:17">
      <c r="A161" s="1"/>
      <c r="B161" s="1"/>
      <c r="C161" s="1"/>
      <c r="D161" s="1"/>
      <c r="E161" s="1"/>
      <c r="F161" s="1"/>
      <c r="G161" s="1"/>
      <c r="H161" s="1"/>
      <c r="I161" s="1"/>
      <c r="J161" s="1"/>
      <c r="K161" s="1"/>
      <c r="L161" s="1"/>
      <c r="M161" s="1"/>
      <c r="N161" s="1"/>
      <c r="O161" s="1"/>
      <c r="P161" s="1"/>
      <c r="Q161" s="1"/>
    </row>
    <row r="162" spans="1:17">
      <c r="A162" s="1"/>
      <c r="B162" s="1"/>
      <c r="C162" s="1"/>
      <c r="D162" s="1"/>
      <c r="E162" s="1"/>
      <c r="F162" s="1"/>
      <c r="G162" s="1"/>
      <c r="H162" s="1"/>
      <c r="I162" s="1"/>
      <c r="J162" s="1"/>
      <c r="K162" s="1"/>
      <c r="L162" s="1"/>
      <c r="M162" s="1"/>
      <c r="N162" s="1"/>
      <c r="O162" s="1"/>
      <c r="P162" s="1"/>
      <c r="Q162" s="1"/>
    </row>
    <row r="163" spans="1:17">
      <c r="A163" s="1"/>
      <c r="B163" s="1"/>
      <c r="C163" s="1"/>
      <c r="D163" s="1"/>
      <c r="E163" s="1"/>
      <c r="F163" s="1"/>
      <c r="G163" s="1"/>
      <c r="H163" s="1"/>
      <c r="I163" s="1"/>
      <c r="J163" s="1"/>
      <c r="K163" s="1"/>
      <c r="L163" s="1"/>
      <c r="M163" s="1"/>
      <c r="N163" s="1"/>
      <c r="O163" s="1"/>
      <c r="P163" s="1"/>
      <c r="Q163" s="1"/>
    </row>
    <row r="164" spans="1:17">
      <c r="A164" s="1"/>
      <c r="B164" s="1"/>
      <c r="C164" s="1"/>
      <c r="D164" s="1"/>
      <c r="E164" s="1"/>
      <c r="F164" s="1"/>
      <c r="G164" s="1"/>
      <c r="H164" s="1"/>
      <c r="I164" s="1"/>
      <c r="J164" s="1"/>
      <c r="K164" s="1"/>
      <c r="L164" s="1"/>
      <c r="M164" s="1"/>
      <c r="N164" s="1"/>
      <c r="O164" s="1"/>
      <c r="P164" s="1"/>
      <c r="Q164" s="1"/>
    </row>
    <row r="165" spans="1:17">
      <c r="A165" s="1"/>
      <c r="B165" s="1"/>
      <c r="C165" s="1"/>
      <c r="D165" s="1"/>
      <c r="E165" s="1"/>
      <c r="F165" s="1"/>
      <c r="G165" s="1"/>
      <c r="H165" s="1"/>
      <c r="I165" s="1"/>
      <c r="J165" s="1"/>
      <c r="K165" s="1"/>
      <c r="L165" s="1"/>
      <c r="M165" s="1"/>
      <c r="N165" s="1"/>
      <c r="O165" s="1"/>
      <c r="P165" s="1"/>
      <c r="Q165" s="1"/>
    </row>
    <row r="166" spans="1:17">
      <c r="A166" s="1"/>
      <c r="B166" s="1"/>
      <c r="C166" s="1"/>
      <c r="D166" s="1"/>
      <c r="E166" s="1"/>
      <c r="F166" s="1"/>
      <c r="G166" s="1"/>
      <c r="H166" s="1"/>
      <c r="I166" s="1"/>
      <c r="J166" s="1"/>
      <c r="K166" s="1"/>
      <c r="L166" s="1"/>
      <c r="M166" s="1"/>
      <c r="N166" s="1"/>
      <c r="O166" s="1"/>
      <c r="P166" s="1"/>
      <c r="Q166" s="1"/>
    </row>
    <row r="167" spans="1:17">
      <c r="A167" s="1"/>
      <c r="B167" s="1"/>
      <c r="C167" s="1"/>
      <c r="D167" s="1"/>
      <c r="E167" s="1"/>
      <c r="F167" s="1"/>
      <c r="G167" s="1"/>
      <c r="H167" s="1"/>
      <c r="I167" s="1"/>
      <c r="J167" s="1"/>
      <c r="K167" s="1"/>
      <c r="L167" s="1"/>
      <c r="M167" s="1"/>
      <c r="N167" s="1"/>
      <c r="O167" s="1"/>
      <c r="P167" s="1"/>
      <c r="Q167" s="1"/>
    </row>
    <row r="168" spans="1:17">
      <c r="A168" s="1"/>
      <c r="B168" s="1"/>
      <c r="C168" s="1"/>
      <c r="D168" s="1"/>
      <c r="E168" s="1"/>
      <c r="F168" s="1"/>
      <c r="G168" s="1"/>
      <c r="H168" s="1"/>
      <c r="I168" s="1"/>
      <c r="J168" s="1"/>
      <c r="K168" s="1"/>
      <c r="L168" s="1"/>
      <c r="M168" s="1"/>
      <c r="N168" s="1"/>
      <c r="O168" s="1"/>
      <c r="P168" s="1"/>
      <c r="Q168" s="1"/>
    </row>
    <row r="169" spans="1:17">
      <c r="A169" s="1"/>
      <c r="B169" s="1"/>
      <c r="C169" s="1"/>
      <c r="D169" s="1"/>
      <c r="E169" s="1"/>
      <c r="F169" s="1"/>
      <c r="G169" s="1"/>
      <c r="H169" s="1"/>
      <c r="I169" s="1"/>
      <c r="J169" s="1"/>
      <c r="K169" s="1"/>
      <c r="L169" s="1"/>
      <c r="M169" s="1"/>
      <c r="N169" s="1"/>
      <c r="O169" s="1"/>
      <c r="P169" s="1"/>
      <c r="Q169" s="1"/>
    </row>
    <row r="170" spans="1:17">
      <c r="A170" s="1"/>
      <c r="B170" s="1"/>
      <c r="C170" s="1"/>
      <c r="D170" s="1"/>
      <c r="E170" s="1"/>
      <c r="F170" s="1"/>
      <c r="G170" s="1"/>
      <c r="H170" s="1"/>
      <c r="I170" s="1"/>
      <c r="J170" s="1"/>
      <c r="K170" s="1"/>
      <c r="L170" s="1"/>
      <c r="M170" s="1"/>
      <c r="N170" s="1"/>
      <c r="O170" s="1"/>
      <c r="P170" s="1"/>
      <c r="Q170" s="1"/>
    </row>
    <row r="171" spans="1:17">
      <c r="A171" s="1"/>
      <c r="B171" s="1"/>
      <c r="C171" s="1"/>
      <c r="D171" s="1"/>
      <c r="E171" s="1"/>
      <c r="F171" s="1"/>
      <c r="G171" s="1"/>
      <c r="H171" s="1"/>
      <c r="I171" s="1"/>
      <c r="J171" s="1"/>
      <c r="K171" s="1"/>
      <c r="L171" s="1"/>
      <c r="M171" s="1"/>
      <c r="N171" s="1"/>
      <c r="O171" s="1"/>
      <c r="P171" s="1"/>
      <c r="Q171" s="1"/>
    </row>
    <row r="172" spans="1:17">
      <c r="A172" s="1"/>
      <c r="B172" s="1"/>
      <c r="C172" s="1"/>
      <c r="D172" s="1"/>
      <c r="E172" s="1"/>
      <c r="F172" s="1"/>
      <c r="G172" s="1"/>
      <c r="H172" s="1"/>
      <c r="I172" s="1"/>
      <c r="J172" s="1"/>
      <c r="K172" s="1"/>
      <c r="L172" s="1"/>
      <c r="M172" s="1"/>
      <c r="N172" s="1"/>
      <c r="O172" s="1"/>
      <c r="P172" s="1"/>
      <c r="Q172" s="1"/>
    </row>
    <row r="173" spans="1:17">
      <c r="A173" s="1"/>
      <c r="B173" s="1"/>
      <c r="C173" s="1"/>
      <c r="D173" s="1"/>
      <c r="E173" s="1"/>
      <c r="F173" s="1"/>
      <c r="G173" s="1"/>
      <c r="H173" s="1"/>
      <c r="I173" s="1"/>
      <c r="J173" s="1"/>
      <c r="K173" s="1"/>
      <c r="L173" s="1"/>
      <c r="M173" s="1"/>
      <c r="N173" s="1"/>
      <c r="O173" s="1"/>
      <c r="P173" s="1"/>
      <c r="Q173" s="1"/>
    </row>
    <row r="174" spans="1:17">
      <c r="A174" s="1"/>
      <c r="B174" s="1"/>
      <c r="C174" s="1"/>
      <c r="D174" s="1"/>
      <c r="E174" s="1"/>
      <c r="F174" s="1"/>
      <c r="G174" s="1"/>
      <c r="H174" s="1"/>
      <c r="I174" s="1"/>
      <c r="J174" s="1"/>
      <c r="K174" s="1"/>
      <c r="L174" s="1"/>
      <c r="M174" s="1"/>
      <c r="N174" s="1"/>
      <c r="O174" s="1"/>
      <c r="P174" s="1"/>
      <c r="Q174" s="1"/>
    </row>
    <row r="175" spans="1:17">
      <c r="A175" s="1"/>
      <c r="B175" s="1"/>
      <c r="C175" s="1"/>
      <c r="D175" s="1"/>
      <c r="E175" s="1"/>
      <c r="F175" s="1"/>
      <c r="G175" s="1"/>
      <c r="H175" s="1"/>
      <c r="I175" s="1"/>
      <c r="J175" s="1"/>
      <c r="K175" s="1"/>
      <c r="L175" s="1"/>
      <c r="M175" s="1"/>
      <c r="N175" s="1"/>
      <c r="O175" s="1"/>
      <c r="P175" s="1"/>
      <c r="Q175" s="1"/>
    </row>
    <row r="176" spans="1:17">
      <c r="A176" s="1"/>
      <c r="B176" s="1"/>
      <c r="C176" s="1"/>
      <c r="D176" s="1"/>
      <c r="E176" s="1"/>
      <c r="F176" s="1"/>
      <c r="G176" s="1"/>
      <c r="H176" s="1"/>
      <c r="I176" s="1"/>
      <c r="J176" s="1"/>
      <c r="K176" s="1"/>
      <c r="L176" s="1"/>
      <c r="M176" s="1"/>
      <c r="N176" s="1"/>
      <c r="O176" s="1"/>
      <c r="P176" s="1"/>
      <c r="Q176" s="1"/>
    </row>
    <row r="177" spans="1:17">
      <c r="A177" s="1"/>
      <c r="B177" s="1"/>
      <c r="C177" s="1"/>
      <c r="D177" s="1"/>
      <c r="E177" s="1"/>
      <c r="F177" s="1"/>
      <c r="G177" s="1"/>
      <c r="H177" s="1"/>
      <c r="I177" s="1"/>
      <c r="J177" s="1"/>
      <c r="K177" s="1"/>
      <c r="L177" s="1"/>
      <c r="M177" s="1"/>
      <c r="N177" s="1"/>
      <c r="O177" s="1"/>
      <c r="P177" s="1"/>
      <c r="Q177" s="1"/>
    </row>
    <row r="178" spans="1:17">
      <c r="A178" s="1"/>
      <c r="B178" s="1"/>
      <c r="C178" s="1"/>
      <c r="D178" s="1"/>
      <c r="E178" s="1"/>
      <c r="F178" s="1"/>
      <c r="G178" s="1"/>
      <c r="H178" s="1"/>
      <c r="I178" s="1"/>
      <c r="J178" s="1"/>
      <c r="K178" s="1"/>
      <c r="L178" s="1"/>
      <c r="M178" s="1"/>
      <c r="N178" s="1"/>
      <c r="O178" s="1"/>
      <c r="P178" s="1"/>
      <c r="Q178" s="1"/>
    </row>
    <row r="179" spans="1:17">
      <c r="A179" s="1"/>
      <c r="B179" s="1"/>
      <c r="C179" s="1"/>
      <c r="D179" s="1"/>
      <c r="E179" s="1"/>
      <c r="F179" s="1"/>
      <c r="G179" s="1"/>
      <c r="H179" s="1"/>
      <c r="I179" s="1"/>
      <c r="J179" s="1"/>
      <c r="K179" s="1"/>
      <c r="L179" s="1"/>
      <c r="M179" s="1"/>
      <c r="N179" s="1"/>
      <c r="O179" s="1"/>
      <c r="P179" s="1"/>
      <c r="Q179" s="1"/>
    </row>
    <row r="180" spans="1:17">
      <c r="A180" s="1"/>
      <c r="B180" s="1"/>
      <c r="C180" s="1"/>
      <c r="D180" s="1"/>
      <c r="E180" s="1"/>
      <c r="F180" s="1"/>
      <c r="G180" s="1"/>
      <c r="H180" s="1"/>
      <c r="I180" s="1"/>
      <c r="J180" s="1"/>
      <c r="K180" s="1"/>
      <c r="L180" s="1"/>
      <c r="M180" s="1"/>
      <c r="N180" s="1"/>
      <c r="O180" s="1"/>
      <c r="P180" s="1"/>
      <c r="Q180" s="1"/>
    </row>
    <row r="181" spans="1:17">
      <c r="A181" s="1"/>
      <c r="B181" s="1"/>
      <c r="C181" s="1"/>
      <c r="D181" s="1"/>
      <c r="E181" s="1"/>
      <c r="F181" s="1"/>
      <c r="G181" s="1"/>
      <c r="H181" s="1"/>
      <c r="I181" s="1"/>
      <c r="J181" s="1"/>
      <c r="K181" s="1"/>
      <c r="L181" s="1"/>
      <c r="M181" s="1"/>
      <c r="N181" s="1"/>
      <c r="O181" s="1"/>
      <c r="P181" s="1"/>
      <c r="Q181" s="1"/>
    </row>
    <row r="182" spans="1:17">
      <c r="A182" s="1"/>
      <c r="B182" s="1"/>
      <c r="C182" s="1"/>
      <c r="D182" s="1"/>
      <c r="E182" s="1"/>
      <c r="F182" s="1"/>
      <c r="G182" s="1"/>
      <c r="H182" s="1"/>
      <c r="I182" s="1"/>
      <c r="J182" s="1"/>
      <c r="K182" s="1"/>
      <c r="L182" s="1"/>
      <c r="M182" s="1"/>
      <c r="N182" s="1"/>
      <c r="O182" s="1"/>
      <c r="P182" s="1"/>
      <c r="Q182" s="1"/>
    </row>
    <row r="183" spans="1:17">
      <c r="A183" s="1"/>
      <c r="B183" s="1"/>
      <c r="C183" s="1"/>
      <c r="D183" s="1"/>
      <c r="E183" s="1"/>
      <c r="F183" s="1"/>
      <c r="G183" s="1"/>
      <c r="H183" s="1"/>
      <c r="I183" s="1"/>
      <c r="J183" s="1"/>
      <c r="K183" s="1"/>
      <c r="L183" s="1"/>
      <c r="M183" s="1"/>
      <c r="N183" s="1"/>
      <c r="O183" s="1"/>
      <c r="P183" s="1"/>
      <c r="Q183" s="1"/>
    </row>
    <row r="184" spans="1:17">
      <c r="A184" s="1"/>
      <c r="B184" s="1"/>
      <c r="C184" s="1"/>
      <c r="D184" s="1"/>
      <c r="E184" s="1"/>
      <c r="F184" s="1"/>
      <c r="G184" s="1"/>
      <c r="H184" s="1"/>
      <c r="I184" s="1"/>
      <c r="J184" s="1"/>
      <c r="K184" s="1"/>
      <c r="L184" s="1"/>
      <c r="M184" s="1"/>
      <c r="N184" s="1"/>
      <c r="O184" s="1"/>
      <c r="P184" s="1"/>
      <c r="Q184" s="1"/>
    </row>
    <row r="185" spans="1:17">
      <c r="A185" s="1"/>
      <c r="B185" s="1"/>
      <c r="C185" s="1"/>
      <c r="D185" s="1"/>
      <c r="E185" s="1"/>
      <c r="F185" s="1"/>
      <c r="G185" s="1"/>
      <c r="H185" s="1"/>
      <c r="I185" s="1"/>
      <c r="J185" s="1"/>
      <c r="K185" s="1"/>
      <c r="L185" s="1"/>
      <c r="M185" s="1"/>
      <c r="N185" s="1"/>
      <c r="O185" s="1"/>
      <c r="P185" s="1"/>
      <c r="Q185" s="1"/>
    </row>
    <row r="186" spans="1:17">
      <c r="A186" s="1"/>
      <c r="B186" s="1"/>
      <c r="C186" s="1"/>
      <c r="D186" s="1"/>
      <c r="E186" s="1"/>
      <c r="F186" s="1"/>
      <c r="G186" s="1"/>
      <c r="H186" s="1"/>
      <c r="I186" s="1"/>
      <c r="J186" s="1"/>
      <c r="K186" s="1"/>
      <c r="L186" s="1"/>
      <c r="M186" s="1"/>
      <c r="N186" s="1"/>
      <c r="O186" s="1"/>
      <c r="P186" s="1"/>
      <c r="Q186" s="1"/>
    </row>
    <row r="187" spans="1:17">
      <c r="A187" s="1"/>
      <c r="B187" s="1"/>
      <c r="C187" s="1"/>
      <c r="D187" s="1"/>
      <c r="E187" s="1"/>
      <c r="F187" s="1"/>
      <c r="G187" s="1"/>
      <c r="H187" s="1"/>
      <c r="I187" s="1"/>
      <c r="J187" s="1"/>
      <c r="K187" s="1"/>
      <c r="L187" s="1"/>
      <c r="M187" s="1"/>
      <c r="N187" s="1"/>
      <c r="O187" s="1"/>
      <c r="P187" s="1"/>
      <c r="Q187" s="1"/>
    </row>
    <row r="188" spans="1:17">
      <c r="A188" s="1"/>
      <c r="B188" s="1"/>
      <c r="C188" s="1"/>
      <c r="D188" s="1"/>
      <c r="E188" s="1"/>
      <c r="F188" s="1"/>
      <c r="G188" s="1"/>
      <c r="H188" s="1"/>
      <c r="I188" s="1"/>
      <c r="J188" s="1"/>
      <c r="K188" s="1"/>
      <c r="L188" s="1"/>
      <c r="M188" s="1"/>
      <c r="N188" s="1"/>
      <c r="O188" s="1"/>
      <c r="P188" s="1"/>
      <c r="Q188" s="1"/>
    </row>
    <row r="189" spans="1:17">
      <c r="A189" s="1"/>
      <c r="B189" s="1"/>
      <c r="C189" s="1"/>
      <c r="D189" s="1"/>
      <c r="E189" s="1"/>
      <c r="F189" s="1"/>
      <c r="G189" s="1"/>
      <c r="H189" s="1"/>
      <c r="I189" s="1"/>
      <c r="J189" s="1"/>
      <c r="K189" s="1"/>
      <c r="L189" s="1"/>
      <c r="M189" s="1"/>
      <c r="N189" s="1"/>
      <c r="O189" s="1"/>
      <c r="P189" s="1"/>
      <c r="Q189" s="1"/>
    </row>
    <row r="190" spans="1:17">
      <c r="A190" s="1"/>
      <c r="B190" s="1"/>
      <c r="C190" s="1"/>
      <c r="D190" s="1"/>
      <c r="E190" s="1"/>
      <c r="F190" s="1"/>
      <c r="G190" s="1"/>
      <c r="H190" s="1"/>
      <c r="I190" s="1"/>
      <c r="J190" s="1"/>
      <c r="K190" s="1"/>
      <c r="L190" s="1"/>
      <c r="M190" s="1"/>
      <c r="N190" s="1"/>
      <c r="O190" s="1"/>
      <c r="P190" s="1"/>
      <c r="Q190" s="1"/>
    </row>
    <row r="191" spans="1:17">
      <c r="A191" s="1"/>
      <c r="B191" s="1"/>
      <c r="C191" s="1"/>
      <c r="D191" s="1"/>
      <c r="E191" s="1"/>
      <c r="F191" s="1"/>
      <c r="G191" s="1"/>
      <c r="H191" s="1"/>
      <c r="I191" s="1"/>
      <c r="J191" s="1"/>
      <c r="K191" s="1"/>
      <c r="L191" s="1"/>
      <c r="M191" s="1"/>
      <c r="N191" s="1"/>
      <c r="O191" s="1"/>
      <c r="P191" s="1"/>
      <c r="Q191" s="1"/>
    </row>
    <row r="192" spans="1:17">
      <c r="A192" s="1"/>
      <c r="B192" s="1"/>
      <c r="C192" s="1"/>
      <c r="D192" s="1"/>
      <c r="E192" s="1"/>
      <c r="F192" s="1"/>
      <c r="G192" s="1"/>
      <c r="H192" s="1"/>
      <c r="I192" s="1"/>
      <c r="J192" s="1"/>
      <c r="K192" s="1"/>
      <c r="L192" s="1"/>
      <c r="M192" s="1"/>
      <c r="N192" s="1"/>
      <c r="O192" s="1"/>
      <c r="P192" s="1"/>
      <c r="Q192" s="1"/>
    </row>
    <row r="193" spans="1:17">
      <c r="A193" s="1"/>
      <c r="B193" s="1"/>
      <c r="C193" s="1"/>
      <c r="D193" s="1"/>
      <c r="E193" s="1"/>
      <c r="F193" s="1"/>
      <c r="G193" s="1"/>
      <c r="H193" s="1"/>
      <c r="I193" s="1"/>
      <c r="J193" s="1"/>
      <c r="K193" s="1"/>
      <c r="L193" s="1"/>
      <c r="M193" s="1"/>
      <c r="N193" s="1"/>
      <c r="O193" s="1"/>
      <c r="P193" s="1"/>
      <c r="Q193" s="1"/>
    </row>
    <row r="194" spans="1:17">
      <c r="A194" s="1"/>
      <c r="B194" s="1"/>
      <c r="C194" s="1"/>
      <c r="D194" s="1"/>
      <c r="E194" s="1"/>
      <c r="F194" s="1"/>
      <c r="G194" s="1"/>
      <c r="H194" s="1"/>
      <c r="I194" s="1"/>
      <c r="J194" s="1"/>
      <c r="K194" s="1"/>
      <c r="L194" s="1"/>
      <c r="M194" s="1"/>
      <c r="N194" s="1"/>
      <c r="O194" s="1"/>
      <c r="P194" s="1"/>
      <c r="Q194" s="1"/>
    </row>
    <row r="195" spans="1:17">
      <c r="A195" s="1"/>
      <c r="B195" s="1"/>
      <c r="C195" s="1"/>
      <c r="D195" s="1"/>
      <c r="E195" s="1"/>
      <c r="F195" s="1"/>
      <c r="G195" s="1"/>
      <c r="H195" s="1"/>
      <c r="I195" s="1"/>
      <c r="J195" s="1"/>
      <c r="K195" s="1"/>
      <c r="L195" s="1"/>
      <c r="M195" s="1"/>
      <c r="N195" s="1"/>
      <c r="O195" s="1"/>
      <c r="P195" s="1"/>
      <c r="Q195" s="1"/>
    </row>
    <row r="196" spans="1:17">
      <c r="A196" s="1"/>
      <c r="B196" s="1"/>
      <c r="C196" s="1"/>
      <c r="D196" s="1"/>
      <c r="E196" s="1"/>
      <c r="F196" s="1"/>
      <c r="G196" s="1"/>
      <c r="H196" s="1"/>
      <c r="I196" s="1"/>
      <c r="J196" s="1"/>
      <c r="K196" s="1"/>
      <c r="L196" s="1"/>
      <c r="M196" s="1"/>
      <c r="N196" s="1"/>
      <c r="O196" s="1"/>
      <c r="P196" s="1"/>
      <c r="Q196" s="1"/>
    </row>
    <row r="197" spans="1:17">
      <c r="A197" s="1"/>
      <c r="B197" s="1"/>
      <c r="C197" s="1"/>
      <c r="D197" s="1"/>
      <c r="E197" s="1"/>
      <c r="F197" s="1"/>
      <c r="G197" s="1"/>
      <c r="H197" s="1"/>
      <c r="I197" s="1"/>
      <c r="J197" s="1"/>
      <c r="K197" s="1"/>
      <c r="L197" s="1"/>
      <c r="M197" s="1"/>
      <c r="N197" s="1"/>
      <c r="O197" s="1"/>
      <c r="P197" s="1"/>
      <c r="Q197" s="1"/>
    </row>
    <row r="198" spans="1:17">
      <c r="A198" s="1"/>
      <c r="B198" s="1"/>
      <c r="C198" s="1"/>
      <c r="D198" s="1"/>
      <c r="E198" s="1"/>
      <c r="F198" s="1"/>
      <c r="G198" s="1"/>
      <c r="H198" s="1"/>
      <c r="I198" s="1"/>
      <c r="J198" s="1"/>
      <c r="K198" s="1"/>
      <c r="L198" s="1"/>
      <c r="M198" s="1"/>
      <c r="N198" s="1"/>
      <c r="O198" s="1"/>
      <c r="P198" s="1"/>
      <c r="Q198" s="1"/>
    </row>
    <row r="199" spans="1:17">
      <c r="A199" s="1"/>
      <c r="B199" s="1"/>
      <c r="C199" s="1"/>
      <c r="D199" s="1"/>
      <c r="E199" s="1"/>
      <c r="F199" s="1"/>
      <c r="G199" s="1"/>
      <c r="H199" s="1"/>
      <c r="I199" s="1"/>
      <c r="J199" s="1"/>
      <c r="K199" s="1"/>
      <c r="L199" s="1"/>
      <c r="M199" s="1"/>
      <c r="N199" s="1"/>
      <c r="O199" s="1"/>
      <c r="P199" s="1"/>
      <c r="Q199" s="1"/>
    </row>
    <row r="200" spans="1:17">
      <c r="A200" s="1"/>
      <c r="B200" s="1"/>
      <c r="C200" s="1"/>
      <c r="D200" s="1"/>
      <c r="E200" s="1"/>
      <c r="F200" s="1"/>
      <c r="G200" s="1"/>
      <c r="H200" s="1"/>
      <c r="I200" s="1"/>
      <c r="J200" s="1"/>
      <c r="K200" s="1"/>
      <c r="L200" s="1"/>
      <c r="M200" s="1"/>
      <c r="N200" s="1"/>
      <c r="O200" s="1"/>
      <c r="P200" s="1"/>
      <c r="Q200" s="1"/>
    </row>
    <row r="201" spans="1:17">
      <c r="A201" s="1"/>
      <c r="B201" s="1"/>
      <c r="C201" s="1"/>
      <c r="D201" s="1"/>
      <c r="E201" s="1"/>
      <c r="F201" s="1"/>
      <c r="G201" s="1"/>
      <c r="H201" s="1"/>
      <c r="I201" s="1"/>
      <c r="J201" s="1"/>
      <c r="K201" s="1"/>
      <c r="L201" s="1"/>
      <c r="M201" s="1"/>
      <c r="N201" s="1"/>
      <c r="O201" s="1"/>
      <c r="P201" s="1"/>
      <c r="Q201" s="1"/>
    </row>
    <row r="202" spans="1:17">
      <c r="A202" s="1"/>
      <c r="B202" s="1"/>
      <c r="C202" s="1"/>
      <c r="D202" s="1"/>
      <c r="E202" s="1"/>
      <c r="F202" s="1"/>
      <c r="G202" s="1"/>
      <c r="H202" s="1"/>
      <c r="I202" s="1"/>
      <c r="J202" s="1"/>
      <c r="K202" s="1"/>
      <c r="L202" s="1"/>
      <c r="M202" s="1"/>
      <c r="N202" s="1"/>
      <c r="O202" s="1"/>
      <c r="P202" s="1"/>
      <c r="Q202" s="1"/>
    </row>
  </sheetData>
  <mergeCells count="1">
    <mergeCell ref="B1:O1"/>
  </mergeCells>
  <pageMargins left="0.25" right="0.25" top="0.75" bottom="0.75" header="0.3" footer="0.3"/>
  <pageSetup paperSize="8" scale="92" orientation="landscape" r:id="rId1"/>
  <headerFooter>
    <oddFooter>&amp;C&amp;D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9" tint="0.79998168889431442"/>
  </sheetPr>
  <dimension ref="A1:R76"/>
  <sheetViews>
    <sheetView topLeftCell="A6" zoomScale="80" zoomScaleNormal="80" workbookViewId="0">
      <selection activeCell="L30" sqref="L30"/>
    </sheetView>
  </sheetViews>
  <sheetFormatPr defaultColWidth="7.08984375" defaultRowHeight="13.8"/>
  <cols>
    <col min="1" max="1" width="7.08984375" style="381"/>
    <col min="2" max="2" width="4.08984375" style="382" customWidth="1"/>
    <col min="3" max="3" width="31.08984375" style="382" bestFit="1" customWidth="1"/>
    <col min="4" max="4" width="1.7265625" style="382" customWidth="1"/>
    <col min="5" max="5" width="14" style="382" customWidth="1"/>
    <col min="6" max="6" width="18.26953125" style="382" customWidth="1"/>
    <col min="7" max="7" width="7.08984375" style="382"/>
    <col min="8" max="8" width="7.7265625" style="382" customWidth="1"/>
    <col min="9" max="9" width="13" style="381" customWidth="1"/>
    <col min="10" max="18" width="7.08984375" style="381"/>
    <col min="19" max="16384" width="7.08984375" style="382"/>
  </cols>
  <sheetData>
    <row r="1" spans="2:8" ht="14.4" thickBot="1">
      <c r="B1" s="381"/>
      <c r="C1" s="381"/>
      <c r="D1" s="381"/>
      <c r="E1" s="381"/>
      <c r="F1" s="381"/>
      <c r="G1" s="381"/>
      <c r="H1" s="381"/>
    </row>
    <row r="2" spans="2:8" ht="15.6">
      <c r="B2" s="532" t="s">
        <v>451</v>
      </c>
      <c r="C2" s="533"/>
      <c r="D2" s="533"/>
      <c r="E2" s="533"/>
      <c r="F2" s="533"/>
      <c r="G2" s="533"/>
      <c r="H2" s="534"/>
    </row>
    <row r="3" spans="2:8" ht="15.6">
      <c r="B3" s="383" t="s">
        <v>402</v>
      </c>
      <c r="C3" s="444" t="s">
        <v>494</v>
      </c>
      <c r="D3" s="444"/>
      <c r="E3" s="444"/>
      <c r="F3" s="444"/>
      <c r="G3" s="384"/>
      <c r="H3" s="385"/>
    </row>
    <row r="4" spans="2:8" ht="16.2" thickBot="1">
      <c r="B4" s="386" t="s">
        <v>452</v>
      </c>
      <c r="C4" s="387"/>
      <c r="D4" s="388"/>
      <c r="E4" s="388"/>
      <c r="F4" s="388"/>
      <c r="G4" s="388"/>
      <c r="H4" s="389"/>
    </row>
    <row r="5" spans="2:8">
      <c r="B5" s="390"/>
      <c r="C5" s="390"/>
      <c r="D5" s="390"/>
      <c r="E5" s="391"/>
      <c r="F5" s="390"/>
      <c r="G5" s="390"/>
      <c r="H5" s="390"/>
    </row>
    <row r="6" spans="2:8" ht="15.6">
      <c r="B6" s="392" t="s">
        <v>122</v>
      </c>
      <c r="C6" s="393"/>
      <c r="D6" s="394"/>
      <c r="E6" s="395" t="s">
        <v>453</v>
      </c>
      <c r="F6" s="396" t="s">
        <v>403</v>
      </c>
      <c r="G6" s="397"/>
      <c r="H6" s="397"/>
    </row>
    <row r="7" spans="2:8" ht="15.6">
      <c r="B7" s="392"/>
      <c r="C7" s="393" t="s">
        <v>123</v>
      </c>
      <c r="D7" s="394"/>
      <c r="E7" s="398"/>
      <c r="F7" s="399" t="s">
        <v>404</v>
      </c>
      <c r="G7" s="397"/>
      <c r="H7" s="397"/>
    </row>
    <row r="8" spans="2:8" ht="15.6">
      <c r="B8" s="392"/>
      <c r="C8" s="393" t="s">
        <v>405</v>
      </c>
      <c r="D8" s="394"/>
      <c r="E8" s="398"/>
      <c r="F8" s="399" t="s">
        <v>406</v>
      </c>
      <c r="G8" s="397"/>
      <c r="H8" s="397"/>
    </row>
    <row r="9" spans="2:8" ht="15.6">
      <c r="B9" s="392"/>
      <c r="C9" s="393" t="s">
        <v>407</v>
      </c>
      <c r="D9" s="394"/>
      <c r="E9" s="398"/>
      <c r="F9" s="399" t="s">
        <v>408</v>
      </c>
      <c r="G9" s="397"/>
      <c r="H9" s="397"/>
    </row>
    <row r="10" spans="2:8" ht="15.6">
      <c r="B10" s="392"/>
      <c r="C10" s="393" t="s">
        <v>409</v>
      </c>
      <c r="D10" s="394"/>
      <c r="E10" s="398"/>
      <c r="F10" s="399" t="s">
        <v>410</v>
      </c>
      <c r="G10" s="397"/>
      <c r="H10" s="397"/>
    </row>
    <row r="11" spans="2:8" ht="15.6">
      <c r="B11" s="392"/>
      <c r="C11" s="393" t="s">
        <v>411</v>
      </c>
      <c r="D11" s="394"/>
      <c r="E11" s="398"/>
      <c r="F11" s="399" t="s">
        <v>412</v>
      </c>
      <c r="G11" s="397"/>
      <c r="H11" s="397"/>
    </row>
    <row r="12" spans="2:8" ht="15.6">
      <c r="B12" s="392"/>
      <c r="C12" s="393" t="s">
        <v>413</v>
      </c>
      <c r="D12" s="394"/>
      <c r="E12" s="398"/>
      <c r="F12" s="399" t="s">
        <v>414</v>
      </c>
      <c r="G12" s="397"/>
      <c r="H12" s="397"/>
    </row>
    <row r="13" spans="2:8" ht="15.6">
      <c r="B13" s="392"/>
      <c r="C13" s="393" t="s">
        <v>415</v>
      </c>
      <c r="D13" s="394"/>
      <c r="E13" s="400"/>
      <c r="F13" s="399" t="s">
        <v>414</v>
      </c>
      <c r="G13" s="397"/>
      <c r="H13" s="397"/>
    </row>
    <row r="14" spans="2:8" ht="16.2" thickBot="1">
      <c r="B14" s="392"/>
      <c r="C14" s="393" t="s">
        <v>416</v>
      </c>
      <c r="D14" s="394"/>
      <c r="E14" s="401"/>
      <c r="F14" s="399" t="s">
        <v>417</v>
      </c>
      <c r="G14" s="397"/>
      <c r="H14" s="397"/>
    </row>
    <row r="15" spans="2:8" ht="16.8" thickTop="1" thickBot="1">
      <c r="B15" s="392" t="s">
        <v>418</v>
      </c>
      <c r="C15" s="393"/>
      <c r="D15" s="394"/>
      <c r="E15" s="402">
        <f>SUM(E7:E14)</f>
        <v>0</v>
      </c>
      <c r="F15" s="403"/>
      <c r="G15" s="397"/>
      <c r="H15" s="397"/>
    </row>
    <row r="16" spans="2:8" ht="7.5" customHeight="1" thickTop="1">
      <c r="B16" s="393"/>
      <c r="C16" s="393"/>
      <c r="D16" s="394"/>
      <c r="E16" s="404"/>
      <c r="F16" s="403"/>
      <c r="G16" s="397"/>
      <c r="H16" s="397"/>
    </row>
    <row r="17" spans="2:8" ht="15.6">
      <c r="B17" s="392" t="s">
        <v>272</v>
      </c>
      <c r="C17" s="393"/>
      <c r="D17" s="394"/>
      <c r="E17" s="404"/>
      <c r="F17" s="403"/>
      <c r="G17" s="397"/>
      <c r="H17" s="397"/>
    </row>
    <row r="18" spans="2:8" ht="15.6">
      <c r="B18" s="392"/>
      <c r="C18" s="393" t="s">
        <v>419</v>
      </c>
      <c r="D18" s="394"/>
      <c r="E18" s="398"/>
      <c r="F18" s="399" t="s">
        <v>420</v>
      </c>
      <c r="G18" s="397"/>
      <c r="H18" s="397"/>
    </row>
    <row r="19" spans="2:8" ht="15.6">
      <c r="B19" s="392"/>
      <c r="C19" s="393" t="s">
        <v>421</v>
      </c>
      <c r="D19" s="394"/>
      <c r="E19" s="398"/>
      <c r="F19" s="405" t="s">
        <v>422</v>
      </c>
      <c r="G19" s="397"/>
      <c r="H19" s="397"/>
    </row>
    <row r="20" spans="2:8" ht="15.6">
      <c r="B20" s="392"/>
      <c r="C20" s="393" t="s">
        <v>423</v>
      </c>
      <c r="D20" s="394"/>
      <c r="E20" s="398"/>
      <c r="F20" s="399" t="s">
        <v>424</v>
      </c>
      <c r="G20" s="397"/>
      <c r="H20" s="397"/>
    </row>
    <row r="21" spans="2:8" ht="15.6">
      <c r="B21" s="392"/>
      <c r="C21" s="393" t="s">
        <v>425</v>
      </c>
      <c r="D21" s="394"/>
      <c r="E21" s="398"/>
      <c r="F21" s="399" t="s">
        <v>426</v>
      </c>
      <c r="G21" s="397"/>
      <c r="H21" s="397"/>
    </row>
    <row r="22" spans="2:8" ht="15.6">
      <c r="B22" s="392"/>
      <c r="C22" s="393" t="s">
        <v>427</v>
      </c>
      <c r="D22" s="394"/>
      <c r="E22" s="400"/>
      <c r="F22" s="399" t="s">
        <v>414</v>
      </c>
      <c r="G22" s="397"/>
      <c r="H22" s="397"/>
    </row>
    <row r="23" spans="2:8" ht="16.2" thickBot="1">
      <c r="B23" s="392"/>
      <c r="C23" s="393" t="s">
        <v>428</v>
      </c>
      <c r="D23" s="394"/>
      <c r="E23" s="401"/>
      <c r="F23" s="399" t="s">
        <v>422</v>
      </c>
      <c r="G23" s="397"/>
      <c r="H23" s="397"/>
    </row>
    <row r="24" spans="2:8" ht="16.8" thickTop="1" thickBot="1">
      <c r="B24" s="392" t="s">
        <v>429</v>
      </c>
      <c r="C24" s="393"/>
      <c r="D24" s="394"/>
      <c r="E24" s="402">
        <f>SUM(E18:E23)</f>
        <v>0</v>
      </c>
      <c r="F24" s="403"/>
      <c r="G24" s="397"/>
      <c r="H24" s="397"/>
    </row>
    <row r="25" spans="2:8" ht="8.25" customHeight="1" thickTop="1" thickBot="1">
      <c r="B25" s="393"/>
      <c r="C25" s="393"/>
      <c r="D25" s="394"/>
      <c r="E25" s="404"/>
      <c r="F25" s="406"/>
      <c r="G25" s="397"/>
      <c r="H25" s="397"/>
    </row>
    <row r="26" spans="2:8" ht="16.8" thickTop="1" thickBot="1">
      <c r="B26" s="392" t="s">
        <v>430</v>
      </c>
      <c r="C26" s="393"/>
      <c r="D26" s="394"/>
      <c r="E26" s="402">
        <f>E15-E24</f>
        <v>0</v>
      </c>
      <c r="F26" s="407" t="str">
        <f>IF(E26=E40,"","Net Current Assets must equal CFR balance")</f>
        <v/>
      </c>
      <c r="G26" s="397"/>
      <c r="H26" s="397"/>
    </row>
    <row r="27" spans="2:8" ht="7.5" customHeight="1" thickTop="1">
      <c r="B27" s="392"/>
      <c r="C27" s="393"/>
      <c r="D27" s="394"/>
      <c r="E27" s="404"/>
      <c r="F27" s="406"/>
      <c r="G27" s="397"/>
      <c r="H27" s="397"/>
    </row>
    <row r="28" spans="2:8" ht="15.6">
      <c r="B28" s="392" t="s">
        <v>431</v>
      </c>
      <c r="C28" s="393"/>
      <c r="D28" s="394"/>
      <c r="E28" s="404"/>
      <c r="F28" s="403"/>
      <c r="G28" s="397"/>
      <c r="H28" s="397"/>
    </row>
    <row r="29" spans="2:8" ht="15.6">
      <c r="B29" s="392"/>
      <c r="C29" s="393" t="s">
        <v>432</v>
      </c>
      <c r="D29" s="394"/>
      <c r="E29" s="408"/>
      <c r="F29" s="399" t="s">
        <v>433</v>
      </c>
      <c r="G29" s="397"/>
      <c r="H29" s="397"/>
    </row>
    <row r="30" spans="2:8" ht="16.2" thickBot="1">
      <c r="B30" s="392"/>
      <c r="C30" s="393" t="s">
        <v>434</v>
      </c>
      <c r="D30" s="394"/>
      <c r="E30" s="408">
        <f>(SUM('[1]Sch2 Analysis of Balances'!F23:F25))</f>
        <v>0</v>
      </c>
      <c r="F30" s="405" t="s">
        <v>433</v>
      </c>
      <c r="G30" s="397"/>
      <c r="H30" s="397"/>
    </row>
    <row r="31" spans="2:8" ht="16.8" thickTop="1" thickBot="1">
      <c r="B31" s="392" t="s">
        <v>435</v>
      </c>
      <c r="C31" s="393"/>
      <c r="D31" s="394"/>
      <c r="E31" s="402">
        <f>SUM(E29:E30)</f>
        <v>0</v>
      </c>
      <c r="F31" s="399"/>
      <c r="G31" s="397"/>
      <c r="H31" s="397"/>
    </row>
    <row r="32" spans="2:8" ht="6.75" customHeight="1" thickTop="1">
      <c r="B32" s="393"/>
      <c r="C32" s="393"/>
      <c r="D32" s="394"/>
      <c r="E32" s="404"/>
      <c r="F32" s="399"/>
      <c r="G32" s="397"/>
      <c r="H32" s="397"/>
    </row>
    <row r="33" spans="2:9" ht="15.6">
      <c r="B33" s="392"/>
      <c r="C33" s="393" t="s">
        <v>436</v>
      </c>
      <c r="D33" s="394"/>
      <c r="E33" s="398"/>
      <c r="F33" s="399" t="s">
        <v>437</v>
      </c>
      <c r="G33" s="399"/>
      <c r="H33" s="397"/>
    </row>
    <row r="34" spans="2:9" ht="15.6">
      <c r="B34" s="392"/>
      <c r="C34" s="393" t="s">
        <v>438</v>
      </c>
      <c r="D34" s="394"/>
      <c r="E34" s="409">
        <v>0</v>
      </c>
      <c r="F34" s="399" t="s">
        <v>439</v>
      </c>
      <c r="G34" s="397"/>
      <c r="H34" s="397"/>
    </row>
    <row r="35" spans="2:9" ht="16.2" thickBot="1">
      <c r="B35" s="392"/>
      <c r="C35" s="393" t="s">
        <v>440</v>
      </c>
      <c r="D35" s="394"/>
      <c r="E35" s="398"/>
      <c r="F35" s="405" t="s">
        <v>441</v>
      </c>
      <c r="G35" s="397"/>
      <c r="H35" s="397"/>
    </row>
    <row r="36" spans="2:9" ht="16.8" thickTop="1" thickBot="1">
      <c r="B36" s="392" t="s">
        <v>442</v>
      </c>
      <c r="C36" s="393"/>
      <c r="D36" s="394"/>
      <c r="E36" s="402">
        <f>SUM(E33:E35)</f>
        <v>0</v>
      </c>
      <c r="F36" s="399"/>
      <c r="G36" s="397"/>
      <c r="H36" s="397"/>
    </row>
    <row r="37" spans="2:9" ht="7.5" customHeight="1" thickTop="1" thickBot="1">
      <c r="B37" s="392"/>
      <c r="C37" s="393"/>
      <c r="D37" s="394"/>
      <c r="E37" s="404"/>
      <c r="F37" s="399"/>
      <c r="G37" s="397"/>
      <c r="H37" s="397"/>
    </row>
    <row r="38" spans="2:9" ht="16.8" thickTop="1" thickBot="1">
      <c r="B38" s="392"/>
      <c r="C38" s="393" t="s">
        <v>443</v>
      </c>
      <c r="D38" s="394"/>
      <c r="E38" s="402"/>
      <c r="F38" s="410" t="s">
        <v>444</v>
      </c>
      <c r="G38" s="397"/>
      <c r="H38" s="397"/>
    </row>
    <row r="39" spans="2:9" ht="7.5" customHeight="1" thickTop="1" thickBot="1">
      <c r="B39" s="392"/>
      <c r="C39" s="393"/>
      <c r="D39" s="394"/>
      <c r="E39" s="404"/>
      <c r="F39" s="406"/>
      <c r="G39" s="397"/>
      <c r="H39" s="394"/>
    </row>
    <row r="40" spans="2:9" ht="16.8" thickTop="1" thickBot="1">
      <c r="B40" s="392" t="s">
        <v>445</v>
      </c>
      <c r="C40" s="393"/>
      <c r="D40" s="394"/>
      <c r="E40" s="402">
        <f>E31+E36+E38</f>
        <v>0</v>
      </c>
      <c r="F40" s="407" t="str">
        <f>IF(E40=E26,"","CFR balance must equal Net Current Assets")</f>
        <v/>
      </c>
      <c r="G40" s="397"/>
      <c r="H40" s="394"/>
    </row>
    <row r="41" spans="2:9" ht="7.5" customHeight="1" thickTop="1">
      <c r="B41" s="411"/>
      <c r="C41" s="394"/>
      <c r="D41" s="394"/>
      <c r="E41" s="412"/>
      <c r="F41" s="413"/>
      <c r="G41" s="394"/>
      <c r="H41" s="394"/>
    </row>
    <row r="42" spans="2:9" ht="15">
      <c r="B42" s="393" t="s">
        <v>446</v>
      </c>
      <c r="C42" s="393"/>
      <c r="D42" s="393"/>
      <c r="E42" s="404"/>
      <c r="F42" s="414"/>
      <c r="G42" s="393"/>
      <c r="H42" s="394"/>
    </row>
    <row r="43" spans="2:9" ht="15">
      <c r="B43" s="393" t="s">
        <v>495</v>
      </c>
      <c r="C43" s="393"/>
      <c r="D43" s="393"/>
      <c r="E43" s="393"/>
      <c r="F43" s="393"/>
      <c r="G43" s="393"/>
      <c r="H43" s="394"/>
    </row>
    <row r="44" spans="2:9">
      <c r="B44" s="415"/>
      <c r="C44" s="416"/>
      <c r="D44" s="416"/>
      <c r="E44" s="416"/>
      <c r="F44" s="416"/>
      <c r="G44" s="397"/>
      <c r="H44" s="397"/>
      <c r="I44" s="417"/>
    </row>
    <row r="45" spans="2:9">
      <c r="B45" s="418"/>
      <c r="C45" s="418"/>
      <c r="D45" s="418"/>
      <c r="E45" s="418"/>
      <c r="F45" s="418"/>
      <c r="G45" s="418"/>
      <c r="H45" s="418"/>
      <c r="I45" s="419"/>
    </row>
    <row r="46" spans="2:9" ht="15">
      <c r="B46" s="420" t="s">
        <v>447</v>
      </c>
      <c r="C46" s="420"/>
      <c r="D46" s="421"/>
      <c r="E46" s="421"/>
      <c r="F46" s="421"/>
      <c r="G46" s="394"/>
      <c r="H46" s="394"/>
    </row>
    <row r="47" spans="2:9" ht="15">
      <c r="B47" s="393"/>
      <c r="C47" s="393"/>
      <c r="D47" s="394"/>
      <c r="E47" s="394"/>
      <c r="F47" s="394"/>
      <c r="G47" s="394"/>
      <c r="H47" s="394"/>
    </row>
    <row r="48" spans="2:9" ht="15">
      <c r="B48" s="420" t="s">
        <v>448</v>
      </c>
      <c r="C48" s="420"/>
      <c r="D48" s="421"/>
      <c r="E48" s="421"/>
      <c r="F48" s="421"/>
      <c r="G48" s="394"/>
      <c r="H48" s="394"/>
    </row>
    <row r="49" spans="2:8" ht="15">
      <c r="B49" s="393"/>
      <c r="C49" s="393"/>
      <c r="D49" s="394"/>
      <c r="E49" s="394"/>
      <c r="F49" s="394"/>
      <c r="G49" s="394"/>
      <c r="H49" s="394"/>
    </row>
    <row r="50" spans="2:8" ht="15">
      <c r="B50" s="420" t="s">
        <v>449</v>
      </c>
      <c r="C50" s="420"/>
      <c r="D50" s="421"/>
      <c r="E50" s="421"/>
      <c r="F50" s="421"/>
      <c r="G50" s="394"/>
      <c r="H50" s="394"/>
    </row>
    <row r="51" spans="2:8" ht="15">
      <c r="B51" s="393"/>
      <c r="C51" s="393"/>
      <c r="D51" s="394"/>
      <c r="E51" s="394"/>
      <c r="F51" s="394"/>
      <c r="G51" s="394"/>
      <c r="H51" s="394"/>
    </row>
    <row r="52" spans="2:8" ht="15">
      <c r="B52" s="393"/>
      <c r="C52" s="393"/>
      <c r="D52" s="394"/>
      <c r="E52" s="394"/>
      <c r="F52" s="394"/>
      <c r="G52" s="394"/>
      <c r="H52" s="394"/>
    </row>
    <row r="53" spans="2:8" ht="15">
      <c r="B53" s="420" t="s">
        <v>447</v>
      </c>
      <c r="C53" s="420"/>
      <c r="D53" s="421"/>
      <c r="E53" s="421"/>
      <c r="F53" s="421"/>
      <c r="G53" s="394"/>
      <c r="H53" s="394"/>
    </row>
    <row r="54" spans="2:8" ht="15">
      <c r="B54" s="393"/>
      <c r="C54" s="393"/>
      <c r="D54" s="394"/>
      <c r="E54" s="394"/>
      <c r="F54" s="394"/>
      <c r="G54" s="394"/>
      <c r="H54" s="394"/>
    </row>
    <row r="55" spans="2:8" ht="15">
      <c r="B55" s="420" t="s">
        <v>450</v>
      </c>
      <c r="C55" s="420"/>
      <c r="D55" s="421"/>
      <c r="E55" s="421"/>
      <c r="F55" s="421"/>
      <c r="G55" s="394"/>
      <c r="H55" s="394"/>
    </row>
    <row r="56" spans="2:8" ht="15">
      <c r="B56" s="393"/>
      <c r="C56" s="393"/>
      <c r="D56" s="394"/>
      <c r="E56" s="394"/>
      <c r="F56" s="394"/>
      <c r="G56" s="394"/>
      <c r="H56" s="394"/>
    </row>
    <row r="57" spans="2:8" ht="15">
      <c r="B57" s="420" t="s">
        <v>449</v>
      </c>
      <c r="C57" s="420"/>
      <c r="D57" s="421"/>
      <c r="E57" s="421"/>
      <c r="F57" s="421"/>
      <c r="G57" s="394"/>
      <c r="H57" s="394"/>
    </row>
    <row r="58" spans="2:8">
      <c r="B58" s="394"/>
      <c r="C58" s="394"/>
      <c r="D58" s="394"/>
      <c r="E58" s="394"/>
      <c r="F58" s="394"/>
      <c r="G58" s="394"/>
      <c r="H58" s="394"/>
    </row>
    <row r="59" spans="2:8">
      <c r="B59" s="381"/>
      <c r="C59" s="381"/>
      <c r="D59" s="381"/>
      <c r="E59" s="381"/>
      <c r="F59" s="381"/>
      <c r="G59" s="381"/>
      <c r="H59" s="381"/>
    </row>
    <row r="60" spans="2:8">
      <c r="B60" s="381"/>
      <c r="C60" s="381"/>
      <c r="D60" s="381"/>
      <c r="E60" s="381"/>
      <c r="F60" s="381"/>
      <c r="G60" s="381"/>
      <c r="H60" s="381"/>
    </row>
    <row r="61" spans="2:8">
      <c r="B61" s="381"/>
      <c r="C61" s="381"/>
      <c r="D61" s="381"/>
      <c r="E61" s="381"/>
      <c r="F61" s="381"/>
      <c r="G61" s="381"/>
      <c r="H61" s="381"/>
    </row>
    <row r="62" spans="2:8">
      <c r="B62" s="381"/>
      <c r="C62" s="381"/>
      <c r="D62" s="381"/>
      <c r="E62" s="381"/>
      <c r="F62" s="381"/>
      <c r="G62" s="381"/>
      <c r="H62" s="381"/>
    </row>
    <row r="63" spans="2:8">
      <c r="B63" s="381"/>
      <c r="C63" s="381"/>
      <c r="D63" s="381"/>
      <c r="E63" s="381"/>
      <c r="F63" s="381"/>
      <c r="G63" s="381"/>
      <c r="H63" s="381"/>
    </row>
    <row r="64" spans="2:8">
      <c r="B64" s="381"/>
      <c r="C64" s="381"/>
      <c r="D64" s="381"/>
      <c r="E64" s="381"/>
      <c r="F64" s="381"/>
      <c r="G64" s="381"/>
      <c r="H64" s="381"/>
    </row>
    <row r="65" spans="2:8">
      <c r="B65" s="381"/>
      <c r="C65" s="381"/>
      <c r="D65" s="381"/>
      <c r="E65" s="381"/>
      <c r="F65" s="381"/>
      <c r="G65" s="381"/>
      <c r="H65" s="381"/>
    </row>
    <row r="66" spans="2:8">
      <c r="B66" s="381"/>
      <c r="C66" s="381"/>
      <c r="D66" s="381"/>
      <c r="E66" s="381"/>
      <c r="F66" s="381"/>
      <c r="G66" s="381"/>
      <c r="H66" s="381"/>
    </row>
    <row r="67" spans="2:8">
      <c r="B67" s="381"/>
      <c r="C67" s="381"/>
      <c r="D67" s="381"/>
      <c r="E67" s="381"/>
      <c r="F67" s="381"/>
      <c r="G67" s="381"/>
      <c r="H67" s="381"/>
    </row>
    <row r="68" spans="2:8">
      <c r="B68" s="381"/>
      <c r="C68" s="381"/>
      <c r="D68" s="381"/>
      <c r="E68" s="381"/>
      <c r="F68" s="381"/>
      <c r="G68" s="381"/>
      <c r="H68" s="381"/>
    </row>
    <row r="69" spans="2:8">
      <c r="B69" s="381"/>
      <c r="C69" s="381"/>
      <c r="D69" s="381"/>
      <c r="E69" s="381"/>
      <c r="F69" s="381"/>
      <c r="G69" s="381"/>
      <c r="H69" s="381"/>
    </row>
    <row r="70" spans="2:8">
      <c r="B70" s="381"/>
      <c r="C70" s="381"/>
      <c r="D70" s="381"/>
      <c r="E70" s="381"/>
      <c r="F70" s="381"/>
      <c r="G70" s="381"/>
      <c r="H70" s="381"/>
    </row>
    <row r="71" spans="2:8">
      <c r="B71" s="381"/>
      <c r="C71" s="381"/>
      <c r="D71" s="381"/>
      <c r="E71" s="381"/>
      <c r="F71" s="381"/>
      <c r="G71" s="381"/>
      <c r="H71" s="381"/>
    </row>
    <row r="72" spans="2:8">
      <c r="B72" s="381"/>
      <c r="C72" s="381"/>
      <c r="D72" s="381"/>
      <c r="E72" s="381"/>
      <c r="F72" s="381"/>
      <c r="G72" s="381"/>
      <c r="H72" s="381"/>
    </row>
    <row r="73" spans="2:8">
      <c r="B73" s="381"/>
      <c r="C73" s="381"/>
      <c r="D73" s="381"/>
      <c r="E73" s="381"/>
      <c r="F73" s="381"/>
      <c r="G73" s="381"/>
      <c r="H73" s="381"/>
    </row>
    <row r="74" spans="2:8">
      <c r="B74" s="381"/>
      <c r="C74" s="381"/>
      <c r="D74" s="381"/>
      <c r="E74" s="381"/>
      <c r="F74" s="381"/>
      <c r="G74" s="381"/>
      <c r="H74" s="381"/>
    </row>
    <row r="75" spans="2:8">
      <c r="B75" s="381"/>
      <c r="C75" s="381"/>
      <c r="D75" s="381"/>
      <c r="E75" s="381"/>
      <c r="F75" s="381"/>
      <c r="G75" s="381"/>
      <c r="H75" s="381"/>
    </row>
    <row r="76" spans="2:8">
      <c r="B76" s="381"/>
      <c r="C76" s="381"/>
      <c r="D76" s="381"/>
      <c r="E76" s="381"/>
      <c r="F76" s="381"/>
      <c r="G76" s="381"/>
      <c r="H76" s="381"/>
    </row>
  </sheetData>
  <mergeCells count="1">
    <mergeCell ref="B2:H2"/>
  </mergeCells>
  <conditionalFormatting sqref="F26">
    <cfRule type="cellIs" dxfId="1" priority="1" stopIfTrue="1" operator="notBetween">
      <formula>$E$36-0.01</formula>
      <formula>$E$40+0.01</formula>
    </cfRule>
  </conditionalFormatting>
  <conditionalFormatting sqref="F40">
    <cfRule type="cellIs" dxfId="0" priority="2" stopIfTrue="1" operator="notBetween">
      <formula>$E$26-0.01</formula>
      <formula>$E$26+0.01</formula>
    </cfRule>
  </conditionalFormatting>
  <hyperlinks>
    <hyperlink ref="F7" location="'SchJ Stock'!A1" display="'SchJ Stock'!A1" xr:uid="{00000000-0004-0000-0C00-000000000000}"/>
    <hyperlink ref="F9" location="'SchK VAT'!A1" display="'SchK VAT'!A1" xr:uid="{00000000-0004-0000-0C00-000001000000}"/>
    <hyperlink ref="F10" location="'SchH Prepaid Expenditure'!A1" display="'SchH Prepaid Expenditure'!A1" xr:uid="{00000000-0004-0000-0C00-000002000000}"/>
    <hyperlink ref="F11" location="'SchE Accrued Income not LA'!A1" display="'SchE Accrued Income not LA'!A1" xr:uid="{00000000-0004-0000-0C00-000003000000}"/>
    <hyperlink ref="F12" location="'Sch5 Bank Reconciliation'!A1" display="'Sch5 Bank Reconciliation'!A1" xr:uid="{00000000-0004-0000-0C00-000004000000}"/>
    <hyperlink ref="F13" location="'Sch5 Bank Reconciliation'!A1" display="'Sch5 Bank Reconciliation'!A1" xr:uid="{00000000-0004-0000-0C00-000005000000}"/>
    <hyperlink ref="F14" location="'SchA Croydon LA Debtors'!A1" display="'SchA Croydon LA Debtors'!A1" xr:uid="{00000000-0004-0000-0C00-000006000000}"/>
    <hyperlink ref="F18" location="'SchM Aged Creditors'!A1" display="SchM Aged Creditors'!A1" xr:uid="{00000000-0004-0000-0C00-000007000000}"/>
    <hyperlink ref="F19" location="'SchB Croydon LA Creditors'!A1" display="'SchB Croydon LA Creditors'!A1" xr:uid="{00000000-0004-0000-0C00-000008000000}"/>
    <hyperlink ref="F20" location="'SchG Prepaid Income'!A1" display="'SchG Prepaid Income'!A1" xr:uid="{00000000-0004-0000-0C00-000009000000}"/>
    <hyperlink ref="F21" location="'SchF Accrued Expenditure not LA'!A1" display="'SchF Accrued Expenditure not LA'!A1" xr:uid="{00000000-0004-0000-0C00-00000A000000}"/>
    <hyperlink ref="F22" location="'Sch5 Bank Reconciliation'!A1" display="'Sch5 Bank Reconciliation'!A1" xr:uid="{00000000-0004-0000-0C00-00000B000000}"/>
    <hyperlink ref="F23" location="'SchB Croydon LA Creditors'!A1" display="'SchB Croydon LA Creditors'!A1" xr:uid="{00000000-0004-0000-0C00-00000C000000}"/>
    <hyperlink ref="F29" location="'Sch2 Analysis of Balances'!A1" display="'Sch2 Analysis of Balances'!A1" xr:uid="{00000000-0004-0000-0C00-00000D000000}"/>
    <hyperlink ref="F30" location="'Sch2 Analysis of Balances'!A1" display="'Sch2 Analysis of Balances'!A1" xr:uid="{00000000-0004-0000-0C00-00000E000000}"/>
    <hyperlink ref="F34" location="'Sch2 Analysis of Balances'!D61" display="'Sch2 Analysis of Balances'!D61" xr:uid="{00000000-0004-0000-0C00-00000F000000}"/>
    <hyperlink ref="F35" location="'Sch2 Analysis of Balances'!D68" display="'Sch2 Analysis of Balances'!D68" xr:uid="{00000000-0004-0000-0C00-000010000000}"/>
    <hyperlink ref="F38" location="'Sch2 Analysis of Balances'!D76" display="'Sch2 Analysis of Balances'!D76" xr:uid="{00000000-0004-0000-0C00-000011000000}"/>
    <hyperlink ref="F8" location="'SchL Aged Debtors'!A1" display="SchL Aged Debtors'!A1" xr:uid="{00000000-0004-0000-0C00-000012000000}"/>
    <hyperlink ref="F33" location="'Sch2 Analysis of Balances'!F26" display="Sch2 Analysis of Balances'!F26" xr:uid="{00000000-0004-0000-0C00-000013000000}"/>
  </hyperlink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I21"/>
  <sheetViews>
    <sheetView showGridLines="0" tabSelected="1" topLeftCell="A30" workbookViewId="0"/>
  </sheetViews>
  <sheetFormatPr defaultRowHeight="15"/>
  <cols>
    <col min="1" max="1" width="20.7265625" customWidth="1"/>
    <col min="2" max="2" width="13.7265625" customWidth="1"/>
    <col min="3" max="3" width="11.26953125" customWidth="1"/>
    <col min="4" max="4" width="11.54296875" customWidth="1"/>
    <col min="5" max="5" width="21.7265625" customWidth="1"/>
    <col min="9" max="9" width="20.08984375" customWidth="1"/>
  </cols>
  <sheetData>
    <row r="1" spans="1:9" ht="15.6">
      <c r="A1" s="434" t="s">
        <v>466</v>
      </c>
      <c r="B1" s="424"/>
      <c r="C1" s="424"/>
      <c r="D1" s="424"/>
      <c r="E1" s="424"/>
      <c r="F1" s="424"/>
      <c r="G1" s="424"/>
      <c r="H1" s="424"/>
      <c r="I1" s="425"/>
    </row>
    <row r="2" spans="1:9" ht="15.6">
      <c r="A2" s="52" t="s">
        <v>468</v>
      </c>
      <c r="B2" s="234"/>
      <c r="C2" s="233"/>
      <c r="D2" s="233"/>
      <c r="E2" s="233"/>
      <c r="F2" s="233"/>
      <c r="G2" s="234"/>
      <c r="H2" s="234"/>
      <c r="I2" s="234"/>
    </row>
    <row r="3" spans="1:9" ht="15.6">
      <c r="A3" s="535" t="s">
        <v>467</v>
      </c>
      <c r="B3" s="536"/>
      <c r="C3" s="536"/>
      <c r="D3" s="536"/>
      <c r="E3" s="536"/>
      <c r="F3" s="536"/>
      <c r="G3" s="536"/>
      <c r="H3" s="536"/>
      <c r="I3" s="537"/>
    </row>
    <row r="5" spans="1:9" ht="15.6" thickBot="1"/>
    <row r="6" spans="1:9" ht="15.6">
      <c r="A6" s="426" t="s">
        <v>469</v>
      </c>
      <c r="B6" s="427"/>
      <c r="C6" s="62"/>
      <c r="D6" s="62"/>
      <c r="E6" s="63"/>
    </row>
    <row r="7" spans="1:9" ht="15.6">
      <c r="A7" s="77" t="s">
        <v>470</v>
      </c>
      <c r="B7" s="428" t="s">
        <v>471</v>
      </c>
      <c r="C7" s="428" t="s">
        <v>472</v>
      </c>
      <c r="D7" s="428" t="s">
        <v>473</v>
      </c>
      <c r="E7" s="79" t="s">
        <v>48</v>
      </c>
    </row>
    <row r="8" spans="1:9">
      <c r="A8" s="103"/>
      <c r="B8" s="429"/>
      <c r="C8" s="429"/>
      <c r="D8" s="429"/>
      <c r="E8" s="105"/>
    </row>
    <row r="9" spans="1:9">
      <c r="A9" s="103"/>
      <c r="B9" s="429"/>
      <c r="C9" s="429"/>
      <c r="D9" s="429"/>
      <c r="E9" s="105"/>
    </row>
    <row r="10" spans="1:9">
      <c r="A10" s="103"/>
      <c r="B10" s="429"/>
      <c r="C10" s="429"/>
      <c r="D10" s="429"/>
      <c r="E10" s="105"/>
    </row>
    <row r="11" spans="1:9">
      <c r="A11" s="103"/>
      <c r="B11" s="429"/>
      <c r="C11" s="429"/>
      <c r="D11" s="429"/>
      <c r="E11" s="105"/>
    </row>
    <row r="12" spans="1:9">
      <c r="A12" s="103"/>
      <c r="B12" s="429"/>
      <c r="C12" s="429"/>
      <c r="D12" s="429"/>
      <c r="E12" s="105"/>
    </row>
    <row r="13" spans="1:9">
      <c r="A13" s="103"/>
      <c r="B13" s="429"/>
      <c r="C13" s="429"/>
      <c r="D13" s="430"/>
      <c r="E13" s="105"/>
    </row>
    <row r="14" spans="1:9">
      <c r="A14" s="103"/>
      <c r="B14" s="429"/>
      <c r="C14" s="429"/>
      <c r="D14" s="429"/>
      <c r="E14" s="105"/>
    </row>
    <row r="15" spans="1:9">
      <c r="A15" s="103"/>
      <c r="B15" s="429"/>
      <c r="C15" s="429"/>
      <c r="D15" s="429"/>
      <c r="E15" s="105"/>
    </row>
    <row r="16" spans="1:9">
      <c r="A16" s="103"/>
      <c r="B16" s="429"/>
      <c r="C16" s="429"/>
      <c r="D16" s="429"/>
      <c r="E16" s="105"/>
    </row>
    <row r="17" spans="1:5">
      <c r="A17" s="103"/>
      <c r="B17" s="429"/>
      <c r="C17" s="429"/>
      <c r="D17" s="430"/>
      <c r="E17" s="105"/>
    </row>
    <row r="18" spans="1:5">
      <c r="A18" s="103"/>
      <c r="B18" s="429"/>
      <c r="C18" s="429"/>
      <c r="D18" s="429"/>
      <c r="E18" s="105"/>
    </row>
    <row r="19" spans="1:5">
      <c r="A19" s="103"/>
      <c r="B19" s="429"/>
      <c r="C19" s="429"/>
      <c r="D19" s="429"/>
      <c r="E19" s="105"/>
    </row>
    <row r="20" spans="1:5">
      <c r="A20" s="103"/>
      <c r="B20" s="429"/>
      <c r="C20" s="429"/>
      <c r="D20" s="429"/>
      <c r="E20" s="105"/>
    </row>
    <row r="21" spans="1:5" ht="15.6" thickBot="1">
      <c r="A21" s="431"/>
      <c r="B21" s="432"/>
      <c r="C21" s="432"/>
      <c r="D21" s="432"/>
      <c r="E21" s="433"/>
    </row>
  </sheetData>
  <mergeCells count="1">
    <mergeCell ref="A3:I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I18"/>
  <sheetViews>
    <sheetView workbookViewId="0">
      <selection activeCell="A16" sqref="A16"/>
    </sheetView>
  </sheetViews>
  <sheetFormatPr defaultRowHeight="15"/>
  <cols>
    <col min="1" max="1" width="17.7265625" customWidth="1"/>
    <col min="9" max="9" width="35.26953125" customWidth="1"/>
  </cols>
  <sheetData>
    <row r="1" spans="1:9" ht="15.6">
      <c r="A1" s="434" t="s">
        <v>474</v>
      </c>
      <c r="B1" s="424"/>
      <c r="C1" s="424"/>
      <c r="D1" s="424"/>
      <c r="E1" s="424"/>
      <c r="F1" s="424"/>
      <c r="G1" s="424"/>
      <c r="H1" s="424"/>
      <c r="I1" s="425"/>
    </row>
    <row r="2" spans="1:9" ht="15.6">
      <c r="A2" s="52" t="s">
        <v>463</v>
      </c>
      <c r="B2" s="234"/>
      <c r="C2" s="233"/>
      <c r="D2" s="233"/>
      <c r="E2" s="233"/>
      <c r="F2" s="233"/>
      <c r="G2" s="234"/>
      <c r="H2" s="234"/>
      <c r="I2" s="234"/>
    </row>
    <row r="3" spans="1:9" ht="15.6">
      <c r="A3" s="535" t="s">
        <v>467</v>
      </c>
      <c r="B3" s="536"/>
      <c r="C3" s="536"/>
      <c r="D3" s="536"/>
      <c r="E3" s="536"/>
      <c r="F3" s="536"/>
      <c r="G3" s="536"/>
      <c r="H3" s="536"/>
      <c r="I3" s="537"/>
    </row>
    <row r="5" spans="1:9" ht="15.6">
      <c r="A5" s="232"/>
      <c r="B5" s="338" t="s">
        <v>0</v>
      </c>
      <c r="C5" s="338" t="s">
        <v>1</v>
      </c>
      <c r="D5" s="338" t="s">
        <v>128</v>
      </c>
      <c r="E5" s="338" t="s">
        <v>171</v>
      </c>
      <c r="F5" s="338" t="s">
        <v>239</v>
      </c>
      <c r="G5" s="338" t="s">
        <v>238</v>
      </c>
      <c r="H5" s="338" t="s">
        <v>240</v>
      </c>
      <c r="I5" s="338" t="s">
        <v>480</v>
      </c>
    </row>
    <row r="6" spans="1:9">
      <c r="A6" s="234"/>
      <c r="B6" s="241"/>
      <c r="C6" s="241"/>
      <c r="D6" s="241"/>
      <c r="E6" s="241"/>
      <c r="F6" s="241"/>
      <c r="G6" s="241"/>
      <c r="H6" s="241"/>
      <c r="I6" s="242"/>
    </row>
    <row r="7" spans="1:9">
      <c r="A7" s="234"/>
      <c r="B7" s="230"/>
      <c r="C7" s="230"/>
      <c r="D7" s="230"/>
      <c r="E7" s="230"/>
      <c r="F7" s="230"/>
      <c r="G7" s="230"/>
      <c r="H7" s="230"/>
      <c r="I7" s="231"/>
    </row>
    <row r="8" spans="1:9" ht="15.6">
      <c r="A8" s="233" t="s">
        <v>305</v>
      </c>
      <c r="B8" s="230"/>
      <c r="C8" s="230"/>
      <c r="D8" s="230"/>
      <c r="E8" s="230"/>
      <c r="F8" s="230"/>
      <c r="G8" s="230"/>
      <c r="H8" s="230"/>
      <c r="I8" s="231"/>
    </row>
    <row r="9" spans="1:9">
      <c r="A9" s="240"/>
      <c r="B9" s="240"/>
      <c r="C9" s="240"/>
      <c r="D9" s="240"/>
      <c r="E9" s="240"/>
      <c r="F9" s="240"/>
      <c r="G9" s="240"/>
      <c r="H9" s="240"/>
      <c r="I9" s="231"/>
    </row>
    <row r="10" spans="1:9">
      <c r="A10" s="240" t="s">
        <v>475</v>
      </c>
      <c r="B10" s="251"/>
      <c r="C10" s="251"/>
      <c r="D10" s="251"/>
      <c r="E10" s="251"/>
      <c r="F10" s="251"/>
      <c r="G10" s="251"/>
      <c r="H10" s="251"/>
      <c r="I10" s="348"/>
    </row>
    <row r="11" spans="1:9">
      <c r="A11" s="435"/>
      <c r="B11" s="437"/>
      <c r="C11" s="437"/>
      <c r="D11" s="437"/>
      <c r="E11" s="437"/>
      <c r="F11" s="437"/>
      <c r="G11" s="437"/>
      <c r="H11" s="437"/>
      <c r="I11" s="438"/>
    </row>
    <row r="12" spans="1:9">
      <c r="A12" s="52"/>
      <c r="B12" s="52"/>
      <c r="C12" s="52"/>
      <c r="D12" s="52"/>
      <c r="E12" s="52"/>
      <c r="F12" s="52"/>
      <c r="G12" s="52"/>
      <c r="H12" s="52"/>
      <c r="I12" s="52"/>
    </row>
    <row r="13" spans="1:9" ht="15.6">
      <c r="A13" s="233" t="s">
        <v>478</v>
      </c>
      <c r="B13" s="230"/>
      <c r="C13" s="230"/>
      <c r="D13" s="230"/>
      <c r="E13" s="230"/>
      <c r="F13" s="230"/>
      <c r="G13" s="230"/>
      <c r="H13" s="230"/>
      <c r="I13" s="231"/>
    </row>
    <row r="14" spans="1:9">
      <c r="A14" s="240"/>
      <c r="B14" s="240"/>
      <c r="C14" s="240"/>
      <c r="D14" s="240"/>
      <c r="E14" s="240"/>
      <c r="F14" s="240"/>
      <c r="G14" s="240"/>
      <c r="H14" s="240"/>
      <c r="I14" s="231"/>
    </row>
    <row r="15" spans="1:9">
      <c r="A15" s="439" t="s">
        <v>481</v>
      </c>
      <c r="B15" s="440"/>
      <c r="C15" s="440"/>
      <c r="D15" s="440"/>
      <c r="E15" s="440"/>
      <c r="F15" s="440"/>
      <c r="G15" s="440"/>
      <c r="H15" s="440"/>
      <c r="I15" s="440"/>
    </row>
    <row r="16" spans="1:9">
      <c r="A16" s="240" t="s">
        <v>476</v>
      </c>
      <c r="B16" s="251"/>
      <c r="C16" s="251"/>
      <c r="D16" s="251"/>
      <c r="E16" s="251"/>
      <c r="F16" s="251"/>
      <c r="G16" s="251"/>
      <c r="H16" s="251"/>
      <c r="I16" s="348"/>
    </row>
    <row r="17" spans="1:9">
      <c r="A17" s="240" t="s">
        <v>477</v>
      </c>
      <c r="B17" s="251"/>
      <c r="C17" s="251"/>
      <c r="D17" s="251"/>
      <c r="E17" s="251"/>
      <c r="F17" s="251"/>
      <c r="G17" s="251"/>
      <c r="H17" s="251"/>
      <c r="I17" s="348"/>
    </row>
    <row r="18" spans="1:9" ht="15.6">
      <c r="A18" s="422" t="s">
        <v>479</v>
      </c>
      <c r="B18" s="436">
        <f>SUM(B16:B17)</f>
        <v>0</v>
      </c>
      <c r="C18" s="436">
        <f t="shared" ref="C18:H18" si="0">SUM(C16:C17)</f>
        <v>0</v>
      </c>
      <c r="D18" s="436">
        <f t="shared" si="0"/>
        <v>0</v>
      </c>
      <c r="E18" s="436">
        <f t="shared" si="0"/>
        <v>0</v>
      </c>
      <c r="F18" s="436">
        <f t="shared" si="0"/>
        <v>0</v>
      </c>
      <c r="G18" s="436">
        <f t="shared" si="0"/>
        <v>0</v>
      </c>
      <c r="H18" s="436">
        <f t="shared" si="0"/>
        <v>0</v>
      </c>
      <c r="I18" s="52"/>
    </row>
  </sheetData>
  <mergeCells count="1">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sheetPr>
  <dimension ref="A1:G65"/>
  <sheetViews>
    <sheetView showGridLines="0" topLeftCell="A27" zoomScale="70" zoomScaleNormal="70" workbookViewId="0">
      <selection activeCell="A38" sqref="A38:E53"/>
    </sheetView>
  </sheetViews>
  <sheetFormatPr defaultColWidth="8.81640625" defaultRowHeight="15"/>
  <cols>
    <col min="1" max="1" width="48.54296875" style="58" customWidth="1"/>
    <col min="2" max="2" width="52.7265625" style="58" customWidth="1"/>
    <col min="3" max="4" width="8.81640625" style="52"/>
    <col min="5" max="5" width="34.26953125" style="52" customWidth="1"/>
    <col min="6" max="7" width="8.81640625" style="52"/>
    <col min="8" max="13" width="8.81640625" style="58"/>
    <col min="14" max="14" width="6.54296875" style="58" customWidth="1"/>
    <col min="15" max="16384" width="8.81640625" style="58"/>
  </cols>
  <sheetData>
    <row r="1" spans="1:5" ht="15.6">
      <c r="A1" s="450" t="s">
        <v>205</v>
      </c>
      <c r="B1" s="451"/>
      <c r="C1" s="62"/>
      <c r="D1" s="62"/>
      <c r="E1" s="63"/>
    </row>
    <row r="2" spans="1:5">
      <c r="A2" s="448"/>
      <c r="B2" s="449"/>
      <c r="C2" s="64"/>
      <c r="D2" s="64"/>
      <c r="E2" s="65"/>
    </row>
    <row r="3" spans="1:5">
      <c r="A3" s="448" t="s">
        <v>209</v>
      </c>
      <c r="B3" s="449"/>
      <c r="C3" s="64"/>
      <c r="D3" s="64"/>
      <c r="E3" s="65"/>
    </row>
    <row r="4" spans="1:5">
      <c r="A4" s="448"/>
      <c r="B4" s="449"/>
      <c r="C4" s="64"/>
      <c r="D4" s="64"/>
      <c r="E4" s="65"/>
    </row>
    <row r="5" spans="1:5">
      <c r="A5" s="452" t="s">
        <v>374</v>
      </c>
      <c r="B5" s="453"/>
      <c r="C5" s="64"/>
      <c r="D5" s="64"/>
      <c r="E5" s="65"/>
    </row>
    <row r="6" spans="1:5">
      <c r="A6" s="448"/>
      <c r="B6" s="449"/>
      <c r="C6" s="64"/>
      <c r="D6" s="64"/>
      <c r="E6" s="65"/>
    </row>
    <row r="7" spans="1:5" ht="19.5" customHeight="1">
      <c r="A7" s="66" t="s">
        <v>241</v>
      </c>
      <c r="B7" s="67"/>
      <c r="C7" s="64"/>
      <c r="D7" s="64"/>
      <c r="E7" s="65"/>
    </row>
    <row r="8" spans="1:5">
      <c r="A8" s="68"/>
      <c r="B8" s="67"/>
      <c r="C8" s="64"/>
      <c r="D8" s="64"/>
      <c r="E8" s="65"/>
    </row>
    <row r="9" spans="1:5">
      <c r="A9" s="448" t="s">
        <v>213</v>
      </c>
      <c r="B9" s="449"/>
      <c r="C9" s="64"/>
      <c r="D9" s="64"/>
      <c r="E9" s="65"/>
    </row>
    <row r="10" spans="1:5">
      <c r="A10" s="69"/>
      <c r="B10" s="70"/>
      <c r="C10" s="64"/>
      <c r="D10" s="64"/>
      <c r="E10" s="65"/>
    </row>
    <row r="11" spans="1:5" ht="45">
      <c r="A11" s="71" t="s">
        <v>144</v>
      </c>
      <c r="B11" s="70" t="s">
        <v>145</v>
      </c>
      <c r="C11" s="64"/>
      <c r="D11" s="64"/>
      <c r="E11" s="65"/>
    </row>
    <row r="12" spans="1:5">
      <c r="A12" s="69"/>
      <c r="B12" s="70"/>
      <c r="C12" s="64"/>
      <c r="D12" s="64"/>
      <c r="E12" s="65"/>
    </row>
    <row r="13" spans="1:5" ht="30">
      <c r="A13" s="71" t="s">
        <v>147</v>
      </c>
      <c r="B13" s="70" t="s">
        <v>146</v>
      </c>
      <c r="C13" s="64"/>
      <c r="D13" s="64"/>
      <c r="E13" s="65"/>
    </row>
    <row r="14" spans="1:5">
      <c r="A14" s="69"/>
      <c r="B14" s="70"/>
      <c r="C14" s="64"/>
      <c r="D14" s="64"/>
      <c r="E14" s="65"/>
    </row>
    <row r="15" spans="1:5" ht="30">
      <c r="A15" s="71" t="s">
        <v>148</v>
      </c>
      <c r="B15" s="70" t="s">
        <v>156</v>
      </c>
      <c r="C15" s="64"/>
      <c r="D15" s="64"/>
      <c r="E15" s="65"/>
    </row>
    <row r="16" spans="1:5" ht="34.35" customHeight="1">
      <c r="A16" s="72" t="s">
        <v>235</v>
      </c>
      <c r="B16" s="70"/>
      <c r="C16" s="64"/>
      <c r="D16" s="64"/>
      <c r="E16" s="65"/>
    </row>
    <row r="17" spans="1:5">
      <c r="A17" s="69"/>
      <c r="B17" s="70"/>
      <c r="C17" s="64"/>
      <c r="D17" s="64"/>
      <c r="E17" s="65"/>
    </row>
    <row r="18" spans="1:5">
      <c r="A18" s="448" t="s">
        <v>214</v>
      </c>
      <c r="B18" s="449"/>
      <c r="C18" s="64"/>
      <c r="D18" s="64"/>
      <c r="E18" s="65"/>
    </row>
    <row r="19" spans="1:5">
      <c r="A19" s="69"/>
      <c r="B19" s="70"/>
      <c r="C19" s="64"/>
      <c r="D19" s="64"/>
      <c r="E19" s="65"/>
    </row>
    <row r="20" spans="1:5" ht="45">
      <c r="A20" s="71" t="s">
        <v>149</v>
      </c>
      <c r="B20" s="70" t="s">
        <v>150</v>
      </c>
      <c r="C20" s="64"/>
      <c r="D20" s="64"/>
      <c r="E20" s="65"/>
    </row>
    <row r="21" spans="1:5">
      <c r="A21" s="69"/>
      <c r="B21" s="70"/>
      <c r="C21" s="64"/>
      <c r="D21" s="64"/>
      <c r="E21" s="65"/>
    </row>
    <row r="22" spans="1:5">
      <c r="A22" s="448" t="s">
        <v>215</v>
      </c>
      <c r="B22" s="449"/>
      <c r="C22" s="64"/>
      <c r="D22" s="64"/>
      <c r="E22" s="65"/>
    </row>
    <row r="23" spans="1:5">
      <c r="A23" s="69"/>
      <c r="B23" s="70"/>
      <c r="C23" s="64"/>
      <c r="D23" s="64"/>
      <c r="E23" s="65"/>
    </row>
    <row r="24" spans="1:5" ht="45">
      <c r="A24" s="71" t="s">
        <v>151</v>
      </c>
      <c r="B24" s="70" t="s">
        <v>152</v>
      </c>
      <c r="C24" s="64"/>
      <c r="D24" s="64"/>
      <c r="E24" s="65"/>
    </row>
    <row r="25" spans="1:5">
      <c r="A25" s="69"/>
      <c r="B25" s="70"/>
      <c r="C25" s="64"/>
      <c r="D25" s="64"/>
      <c r="E25" s="65"/>
    </row>
    <row r="26" spans="1:5">
      <c r="A26" s="71"/>
      <c r="B26" s="70"/>
      <c r="C26" s="64"/>
      <c r="D26" s="64"/>
      <c r="E26" s="65"/>
    </row>
    <row r="27" spans="1:5" ht="45">
      <c r="A27" s="71" t="s">
        <v>206</v>
      </c>
      <c r="B27" s="73" t="s">
        <v>242</v>
      </c>
      <c r="C27" s="64"/>
      <c r="D27" s="64"/>
      <c r="E27" s="65"/>
    </row>
    <row r="28" spans="1:5" ht="30" customHeight="1">
      <c r="A28" s="71"/>
      <c r="B28" s="67"/>
      <c r="C28" s="64"/>
      <c r="D28" s="64"/>
      <c r="E28" s="65"/>
    </row>
    <row r="29" spans="1:5" ht="46.8">
      <c r="A29" s="68" t="s">
        <v>216</v>
      </c>
      <c r="B29" s="70" t="s">
        <v>208</v>
      </c>
      <c r="C29" s="64"/>
      <c r="D29" s="64"/>
      <c r="E29" s="65"/>
    </row>
    <row r="30" spans="1:5">
      <c r="A30" s="69"/>
      <c r="B30" s="70"/>
      <c r="C30" s="64"/>
      <c r="D30" s="64"/>
      <c r="E30" s="65"/>
    </row>
    <row r="31" spans="1:5" ht="30">
      <c r="A31" s="71" t="s">
        <v>207</v>
      </c>
      <c r="B31" s="70" t="s">
        <v>153</v>
      </c>
      <c r="C31" s="64"/>
      <c r="D31" s="64"/>
      <c r="E31" s="65"/>
    </row>
    <row r="32" spans="1:5">
      <c r="A32" s="71"/>
      <c r="B32" s="70"/>
      <c r="C32" s="64"/>
      <c r="D32" s="64"/>
      <c r="E32" s="65"/>
    </row>
    <row r="33" spans="1:5" ht="30">
      <c r="A33" s="71" t="s">
        <v>154</v>
      </c>
      <c r="B33" s="70" t="s">
        <v>155</v>
      </c>
      <c r="C33" s="64"/>
      <c r="D33" s="64"/>
      <c r="E33" s="65"/>
    </row>
    <row r="34" spans="1:5">
      <c r="A34" s="69"/>
      <c r="B34" s="74"/>
      <c r="C34" s="64"/>
      <c r="D34" s="64"/>
      <c r="E34" s="65"/>
    </row>
    <row r="35" spans="1:5">
      <c r="A35" s="71" t="s">
        <v>210</v>
      </c>
      <c r="B35" s="74"/>
      <c r="C35" s="64"/>
      <c r="D35" s="64"/>
      <c r="E35" s="65"/>
    </row>
    <row r="36" spans="1:5">
      <c r="A36" s="75"/>
      <c r="B36" s="74"/>
      <c r="C36" s="64"/>
      <c r="D36" s="64"/>
      <c r="E36" s="65"/>
    </row>
    <row r="37" spans="1:5">
      <c r="A37" s="75"/>
      <c r="B37" s="74"/>
      <c r="C37" s="64"/>
      <c r="D37" s="64"/>
      <c r="E37" s="65"/>
    </row>
    <row r="38" spans="1:5" ht="15.6">
      <c r="A38" s="76" t="s">
        <v>274</v>
      </c>
      <c r="B38" s="74"/>
      <c r="C38" s="64"/>
      <c r="D38" s="64"/>
      <c r="E38" s="65"/>
    </row>
    <row r="39" spans="1:5" ht="15.6">
      <c r="A39" s="77" t="s">
        <v>243</v>
      </c>
      <c r="B39" s="78" t="s">
        <v>212</v>
      </c>
      <c r="C39" s="78" t="s">
        <v>211</v>
      </c>
      <c r="D39" s="78" t="s">
        <v>217</v>
      </c>
      <c r="E39" s="79" t="s">
        <v>48</v>
      </c>
    </row>
    <row r="40" spans="1:5">
      <c r="A40" s="103"/>
      <c r="B40" s="104"/>
      <c r="C40" s="104"/>
      <c r="D40" s="104"/>
      <c r="E40" s="105"/>
    </row>
    <row r="41" spans="1:5">
      <c r="A41" s="103"/>
      <c r="B41" s="104"/>
      <c r="C41" s="104"/>
      <c r="D41" s="104"/>
      <c r="E41" s="105"/>
    </row>
    <row r="42" spans="1:5">
      <c r="A42" s="103"/>
      <c r="B42" s="104"/>
      <c r="C42" s="104"/>
      <c r="D42" s="104"/>
      <c r="E42" s="105"/>
    </row>
    <row r="43" spans="1:5">
      <c r="A43" s="103"/>
      <c r="B43" s="104"/>
      <c r="C43" s="104"/>
      <c r="D43" s="104"/>
      <c r="E43" s="105"/>
    </row>
    <row r="44" spans="1:5">
      <c r="A44" s="103"/>
      <c r="B44" s="104"/>
      <c r="C44" s="104"/>
      <c r="D44" s="104"/>
      <c r="E44" s="105"/>
    </row>
    <row r="45" spans="1:5">
      <c r="A45" s="103"/>
      <c r="B45" s="104"/>
      <c r="C45" s="104"/>
      <c r="D45" s="106"/>
      <c r="E45" s="105"/>
    </row>
    <row r="46" spans="1:5">
      <c r="A46" s="103"/>
      <c r="B46" s="104"/>
      <c r="C46" s="104"/>
      <c r="D46" s="104"/>
      <c r="E46" s="105"/>
    </row>
    <row r="47" spans="1:5">
      <c r="A47" s="103"/>
      <c r="B47" s="104"/>
      <c r="C47" s="104"/>
      <c r="D47" s="104"/>
      <c r="E47" s="105"/>
    </row>
    <row r="48" spans="1:5">
      <c r="A48" s="103"/>
      <c r="B48" s="104"/>
      <c r="C48" s="104"/>
      <c r="D48" s="104"/>
      <c r="E48" s="105"/>
    </row>
    <row r="49" spans="1:5">
      <c r="A49" s="103"/>
      <c r="B49" s="104"/>
      <c r="C49" s="104"/>
      <c r="D49" s="106"/>
      <c r="E49" s="105"/>
    </row>
    <row r="50" spans="1:5">
      <c r="A50" s="103"/>
      <c r="B50" s="104"/>
      <c r="C50" s="104"/>
      <c r="D50" s="104"/>
      <c r="E50" s="105"/>
    </row>
    <row r="51" spans="1:5">
      <c r="A51" s="103"/>
      <c r="B51" s="104"/>
      <c r="C51" s="104"/>
      <c r="D51" s="104"/>
      <c r="E51" s="105"/>
    </row>
    <row r="52" spans="1:5">
      <c r="A52" s="103"/>
      <c r="B52" s="104"/>
      <c r="C52" s="104"/>
      <c r="D52" s="104"/>
      <c r="E52" s="105"/>
    </row>
    <row r="53" spans="1:5">
      <c r="A53" s="103"/>
      <c r="B53" s="104"/>
      <c r="C53" s="104"/>
      <c r="D53" s="104"/>
      <c r="E53" s="105"/>
    </row>
    <row r="54" spans="1:5">
      <c r="A54" s="75"/>
      <c r="B54" s="74"/>
      <c r="C54" s="74"/>
      <c r="D54" s="74"/>
      <c r="E54" s="80"/>
    </row>
    <row r="55" spans="1:5">
      <c r="A55" s="75"/>
      <c r="B55" s="74"/>
      <c r="C55" s="74"/>
      <c r="D55" s="74"/>
      <c r="E55" s="80"/>
    </row>
    <row r="56" spans="1:5">
      <c r="A56" s="75"/>
      <c r="B56" s="74"/>
      <c r="C56" s="74"/>
      <c r="D56" s="74"/>
      <c r="E56" s="80"/>
    </row>
    <row r="57" spans="1:5">
      <c r="A57" s="75"/>
      <c r="B57" s="74"/>
      <c r="C57" s="74"/>
      <c r="D57" s="74"/>
      <c r="E57" s="80"/>
    </row>
    <row r="58" spans="1:5">
      <c r="A58" s="75"/>
      <c r="B58" s="74"/>
      <c r="C58" s="74"/>
      <c r="D58" s="74"/>
      <c r="E58" s="80"/>
    </row>
    <row r="59" spans="1:5">
      <c r="A59" s="75"/>
      <c r="B59" s="74"/>
      <c r="C59" s="74"/>
      <c r="D59" s="53"/>
      <c r="E59" s="80"/>
    </row>
    <row r="60" spans="1:5">
      <c r="A60" s="75"/>
      <c r="B60" s="74"/>
      <c r="C60" s="64"/>
      <c r="D60" s="64"/>
      <c r="E60" s="65"/>
    </row>
    <row r="61" spans="1:5">
      <c r="A61" s="75"/>
      <c r="B61" s="74"/>
      <c r="C61" s="64"/>
      <c r="D61" s="64"/>
      <c r="E61" s="65"/>
    </row>
    <row r="62" spans="1:5" ht="15.6" thickBot="1">
      <c r="A62" s="81"/>
      <c r="B62" s="82"/>
      <c r="C62" s="83"/>
      <c r="D62" s="83"/>
      <c r="E62" s="84"/>
    </row>
    <row r="63" spans="1:5" ht="56.25" customHeight="1"/>
    <row r="64" spans="1:5" ht="53.85" customHeight="1"/>
    <row r="65" ht="15" customHeight="1"/>
  </sheetData>
  <mergeCells count="9">
    <mergeCell ref="A9:B9"/>
    <mergeCell ref="A18:B18"/>
    <mergeCell ref="A22:B22"/>
    <mergeCell ref="A6:B6"/>
    <mergeCell ref="A1:B1"/>
    <mergeCell ref="A2:B2"/>
    <mergeCell ref="A3:B3"/>
    <mergeCell ref="A4:B4"/>
    <mergeCell ref="A5:B5"/>
  </mergeCells>
  <hyperlinks>
    <hyperlink ref="A11" r:id="rId1" xr:uid="{00000000-0004-0000-0100-000000000000}"/>
    <hyperlink ref="A13" r:id="rId2" display="Financial benchmarking" xr:uid="{00000000-0004-0000-0100-000001000000}"/>
    <hyperlink ref="A15" r:id="rId3" xr:uid="{00000000-0004-0000-0100-000002000000}"/>
    <hyperlink ref="A20" r:id="rId4" xr:uid="{00000000-0004-0000-0100-000003000000}"/>
    <hyperlink ref="A24" r:id="rId5" xr:uid="{00000000-0004-0000-0100-000004000000}"/>
    <hyperlink ref="A33" r:id="rId6" xr:uid="{00000000-0004-0000-0100-000005000000}"/>
    <hyperlink ref="A35" r:id="rId7" display="Case studies of effective financial management" xr:uid="{00000000-0004-0000-0100-000006000000}"/>
    <hyperlink ref="A5:B5" r:id="rId8" display="All these, and further resources, are available at the Schools Efficiency and Financial Health webpage on GOV.UK" xr:uid="{00000000-0004-0000-0100-000007000000}"/>
    <hyperlink ref="A31" r:id="rId9" xr:uid="{00000000-0004-0000-0100-000008000000}"/>
    <hyperlink ref="A16" r:id="rId10" display="https://www.gov.uk/government/publications/understanding-your-data-a-guide-for-school-governors-and-academy-trustees" xr:uid="{00000000-0004-0000-0100-000009000000}"/>
    <hyperlink ref="A27:A28" r:id="rId11" display="Recommended Deals for Schools" xr:uid="{00000000-0004-0000-0100-00000A000000}"/>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pageSetUpPr fitToPage="1"/>
  </sheetPr>
  <dimension ref="A1:AH68"/>
  <sheetViews>
    <sheetView zoomScale="80" zoomScaleNormal="80" workbookViewId="0">
      <selection activeCell="A50" sqref="A50"/>
    </sheetView>
  </sheetViews>
  <sheetFormatPr defaultColWidth="8.81640625" defaultRowHeight="15"/>
  <cols>
    <col min="1" max="1" width="34.26953125" style="20" customWidth="1"/>
    <col min="2" max="2" width="0.453125" style="20" customWidth="1"/>
    <col min="3" max="3" width="57.08984375" style="20" customWidth="1"/>
    <col min="4" max="6" width="8.81640625" style="20"/>
    <col min="7" max="7" width="43.81640625" style="20" customWidth="1"/>
    <col min="8" max="16384" width="8.81640625" style="20"/>
  </cols>
  <sheetData>
    <row r="1" spans="1:34" ht="15.6">
      <c r="A1" s="85" t="s">
        <v>381</v>
      </c>
      <c r="B1" s="86"/>
      <c r="C1" s="86"/>
      <c r="D1" s="87"/>
    </row>
    <row r="2" spans="1:34" ht="16.2" thickBot="1">
      <c r="A2" s="88"/>
      <c r="B2" s="22"/>
      <c r="C2" s="22"/>
      <c r="D2" s="89"/>
    </row>
    <row r="3" spans="1:34" ht="33" customHeight="1" thickBot="1">
      <c r="A3" s="21" t="s">
        <v>378</v>
      </c>
      <c r="B3" s="22"/>
      <c r="C3" s="31"/>
      <c r="D3" s="89"/>
    </row>
    <row r="4" spans="1:34" s="22" customFormat="1" ht="9" customHeight="1" thickBot="1">
      <c r="A4" s="90"/>
      <c r="C4" s="23"/>
      <c r="D4" s="89"/>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ht="31.5" customHeight="1" thickBot="1">
      <c r="A5" s="21" t="s">
        <v>382</v>
      </c>
      <c r="B5" s="22"/>
      <c r="C5" s="31"/>
      <c r="D5" s="89"/>
    </row>
    <row r="6" spans="1:34" s="22" customFormat="1" ht="8.25" customHeight="1" thickBot="1">
      <c r="A6" s="90"/>
      <c r="D6" s="89"/>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69" customHeight="1" thickBot="1">
      <c r="A7" s="21" t="s">
        <v>383</v>
      </c>
      <c r="B7" s="22"/>
      <c r="C7" s="31"/>
      <c r="D7" s="89"/>
    </row>
    <row r="8" spans="1:34" ht="14.25" customHeight="1" thickBot="1">
      <c r="A8" s="91"/>
      <c r="B8" s="22"/>
      <c r="C8" s="22"/>
      <c r="D8" s="89"/>
    </row>
    <row r="9" spans="1:34" ht="34.5" customHeight="1" thickBot="1">
      <c r="A9" s="21" t="s">
        <v>384</v>
      </c>
      <c r="B9" s="22"/>
      <c r="C9" s="31"/>
      <c r="D9" s="89"/>
    </row>
    <row r="10" spans="1:34" ht="34.5" customHeight="1" thickBot="1">
      <c r="A10" s="21" t="s">
        <v>157</v>
      </c>
      <c r="B10" s="22"/>
      <c r="C10" s="31"/>
      <c r="D10" s="89"/>
    </row>
    <row r="11" spans="1:34" ht="30" customHeight="1" thickBot="1">
      <c r="A11" s="21" t="s">
        <v>158</v>
      </c>
      <c r="B11" s="22"/>
      <c r="C11" s="31"/>
      <c r="D11" s="89"/>
      <c r="M11" s="24"/>
      <c r="N11" s="24"/>
      <c r="O11" s="24"/>
      <c r="P11" s="24"/>
      <c r="Q11" s="24"/>
    </row>
    <row r="12" spans="1:34" ht="15" customHeight="1" thickBot="1">
      <c r="A12" s="90"/>
      <c r="B12" s="22"/>
      <c r="C12" s="22"/>
      <c r="D12" s="89"/>
    </row>
    <row r="13" spans="1:34" ht="45" customHeight="1" thickBot="1">
      <c r="A13" s="25" t="s">
        <v>385</v>
      </c>
      <c r="B13" s="22"/>
      <c r="C13" s="31"/>
      <c r="D13" s="89"/>
    </row>
    <row r="14" spans="1:34" ht="37.5" customHeight="1" thickBot="1">
      <c r="A14" s="25" t="s">
        <v>157</v>
      </c>
      <c r="B14" s="22"/>
      <c r="C14" s="31"/>
      <c r="D14" s="89"/>
    </row>
    <row r="15" spans="1:34" ht="37.5" customHeight="1" thickBot="1">
      <c r="A15" s="25" t="s">
        <v>158</v>
      </c>
      <c r="B15" s="22"/>
      <c r="C15" s="31"/>
      <c r="D15" s="89"/>
    </row>
    <row r="16" spans="1:34" ht="81.75" customHeight="1" thickBot="1">
      <c r="A16" s="25" t="s">
        <v>234</v>
      </c>
      <c r="B16" s="22"/>
      <c r="C16" s="31"/>
      <c r="D16" s="89"/>
    </row>
    <row r="17" spans="1:7" ht="16.2" thickBot="1">
      <c r="A17" s="90"/>
      <c r="B17" s="22"/>
      <c r="C17" s="22"/>
      <c r="D17" s="89"/>
    </row>
    <row r="18" spans="1:7" ht="33" customHeight="1" thickBot="1">
      <c r="A18" s="25" t="s">
        <v>16</v>
      </c>
      <c r="B18" s="22"/>
      <c r="C18" s="31"/>
      <c r="D18" s="89"/>
    </row>
    <row r="19" spans="1:7" ht="33" customHeight="1" thickBot="1">
      <c r="A19" s="25" t="s">
        <v>157</v>
      </c>
      <c r="B19" s="22"/>
      <c r="C19" s="31"/>
      <c r="D19" s="89"/>
    </row>
    <row r="20" spans="1:7" ht="33" customHeight="1" thickBot="1">
      <c r="A20" s="25" t="s">
        <v>158</v>
      </c>
      <c r="B20" s="22"/>
      <c r="C20" s="31"/>
      <c r="D20" s="89"/>
    </row>
    <row r="21" spans="1:7" ht="53.25" customHeight="1" thickBot="1">
      <c r="A21" s="25" t="s">
        <v>387</v>
      </c>
      <c r="B21" s="22"/>
      <c r="C21" s="31"/>
      <c r="D21" s="89"/>
      <c r="G21" s="24"/>
    </row>
    <row r="22" spans="1:7" ht="53.25" customHeight="1" thickBot="1">
      <c r="A22" s="25" t="s">
        <v>386</v>
      </c>
      <c r="B22" s="22"/>
      <c r="C22" s="31"/>
      <c r="D22" s="89"/>
    </row>
    <row r="23" spans="1:7" ht="15.6">
      <c r="A23" s="90"/>
      <c r="B23" s="22"/>
      <c r="C23" s="22"/>
      <c r="D23" s="89"/>
    </row>
    <row r="24" spans="1:7" ht="15.6" thickBot="1">
      <c r="A24" s="91"/>
      <c r="B24" s="22"/>
      <c r="C24" s="22"/>
      <c r="D24" s="89"/>
    </row>
    <row r="25" spans="1:7" ht="31.8" thickBot="1">
      <c r="A25" s="26" t="s">
        <v>160</v>
      </c>
      <c r="B25" s="27">
        <v>1</v>
      </c>
      <c r="C25" s="32"/>
      <c r="D25" s="89"/>
    </row>
    <row r="26" spans="1:7" ht="16.2" thickBot="1">
      <c r="A26" s="92"/>
      <c r="B26" s="27"/>
      <c r="C26" s="28"/>
      <c r="D26" s="89"/>
    </row>
    <row r="27" spans="1:7" ht="31.8" thickBot="1">
      <c r="A27" s="26" t="s">
        <v>379</v>
      </c>
      <c r="B27" s="27">
        <v>2</v>
      </c>
      <c r="C27" s="32"/>
      <c r="D27" s="89"/>
    </row>
    <row r="28" spans="1:7" ht="16.2" thickBot="1">
      <c r="A28" s="92"/>
      <c r="B28" s="27"/>
      <c r="C28" s="28"/>
      <c r="D28" s="89"/>
    </row>
    <row r="29" spans="1:7" ht="31.8" thickBot="1">
      <c r="A29" s="26" t="s">
        <v>17</v>
      </c>
      <c r="B29" s="27">
        <v>3</v>
      </c>
      <c r="C29" s="32"/>
      <c r="D29" s="89"/>
    </row>
    <row r="30" spans="1:7" ht="16.2" thickBot="1">
      <c r="A30" s="92"/>
      <c r="B30" s="27"/>
      <c r="C30" s="28"/>
      <c r="D30" s="89"/>
    </row>
    <row r="31" spans="1:7" ht="47.4" thickBot="1">
      <c r="A31" s="26" t="s">
        <v>161</v>
      </c>
      <c r="B31" s="27">
        <v>4</v>
      </c>
      <c r="C31" s="32"/>
      <c r="D31" s="89"/>
    </row>
    <row r="32" spans="1:7" ht="16.2" thickBot="1">
      <c r="A32" s="92"/>
      <c r="B32" s="27"/>
      <c r="C32" s="28"/>
      <c r="D32" s="89"/>
    </row>
    <row r="33" spans="1:4" ht="31.8" thickBot="1">
      <c r="A33" s="26" t="s">
        <v>389</v>
      </c>
      <c r="B33" s="27">
        <v>5</v>
      </c>
      <c r="C33" s="32"/>
      <c r="D33" s="89"/>
    </row>
    <row r="34" spans="1:4" ht="16.2" thickBot="1">
      <c r="A34" s="92"/>
      <c r="B34" s="27"/>
      <c r="C34" s="28"/>
      <c r="D34" s="89"/>
    </row>
    <row r="35" spans="1:4" ht="78.599999999999994" thickBot="1">
      <c r="A35" s="26" t="s">
        <v>168</v>
      </c>
      <c r="B35" s="27">
        <v>6</v>
      </c>
      <c r="C35" s="32"/>
      <c r="D35" s="89"/>
    </row>
    <row r="36" spans="1:4" ht="16.2" thickBot="1">
      <c r="A36" s="92"/>
      <c r="B36" s="27"/>
      <c r="C36" s="28"/>
      <c r="D36" s="89"/>
    </row>
    <row r="37" spans="1:4" ht="78.599999999999994" thickBot="1">
      <c r="A37" s="26" t="s">
        <v>388</v>
      </c>
      <c r="B37" s="27">
        <v>7</v>
      </c>
      <c r="C37" s="32"/>
      <c r="D37" s="89"/>
    </row>
    <row r="38" spans="1:4" ht="16.2" thickBot="1">
      <c r="A38" s="92"/>
      <c r="B38" s="27"/>
      <c r="C38" s="28"/>
      <c r="D38" s="89"/>
    </row>
    <row r="39" spans="1:4" ht="47.4" thickBot="1">
      <c r="A39" s="26" t="s">
        <v>390</v>
      </c>
      <c r="B39" s="27">
        <v>9</v>
      </c>
      <c r="C39" s="34"/>
      <c r="D39" s="89"/>
    </row>
    <row r="40" spans="1:4" ht="16.2" thickBot="1">
      <c r="A40" s="92"/>
      <c r="B40" s="27"/>
      <c r="C40" s="28"/>
      <c r="D40" s="89"/>
    </row>
    <row r="41" spans="1:4" ht="31.8" thickBot="1">
      <c r="A41" s="26" t="s">
        <v>391</v>
      </c>
      <c r="B41" s="27">
        <v>10</v>
      </c>
      <c r="C41" s="34" t="s">
        <v>392</v>
      </c>
      <c r="D41" s="89"/>
    </row>
    <row r="42" spans="1:4" ht="17.55" customHeight="1" thickBot="1">
      <c r="A42" s="92"/>
      <c r="B42" s="27"/>
      <c r="C42" s="29"/>
      <c r="D42" s="89"/>
    </row>
    <row r="43" spans="1:4" ht="32.25" customHeight="1" thickBot="1">
      <c r="A43" s="25" t="s">
        <v>159</v>
      </c>
      <c r="B43" s="22"/>
      <c r="C43" s="31"/>
      <c r="D43" s="89"/>
    </row>
    <row r="44" spans="1:4" ht="14.55" customHeight="1">
      <c r="A44" s="90"/>
      <c r="B44" s="22"/>
      <c r="C44" s="30"/>
      <c r="D44" s="89"/>
    </row>
    <row r="45" spans="1:4" ht="62.4">
      <c r="A45" s="379" t="s">
        <v>393</v>
      </c>
      <c r="B45" s="27"/>
      <c r="C45" s="378" t="s">
        <v>394</v>
      </c>
      <c r="D45" s="89"/>
    </row>
    <row r="46" spans="1:4" ht="16.2" thickBot="1">
      <c r="A46" s="92"/>
      <c r="B46" s="27"/>
      <c r="C46" s="29"/>
      <c r="D46" s="89"/>
    </row>
    <row r="47" spans="1:4" ht="31.8" thickBot="1">
      <c r="A47" s="25" t="s">
        <v>396</v>
      </c>
      <c r="B47" s="22"/>
      <c r="C47" s="31"/>
      <c r="D47" s="89"/>
    </row>
    <row r="48" spans="1:4" ht="26.55" customHeight="1" thickBot="1">
      <c r="A48" s="88" t="s">
        <v>483</v>
      </c>
      <c r="B48" s="22"/>
      <c r="C48" s="22"/>
      <c r="D48" s="89"/>
    </row>
    <row r="49" spans="1:4" ht="31.8" thickBot="1">
      <c r="A49" s="25" t="s">
        <v>395</v>
      </c>
      <c r="B49" s="22"/>
      <c r="C49" s="33"/>
      <c r="D49" s="89"/>
    </row>
    <row r="50" spans="1:4" ht="28.5" customHeight="1" thickBot="1">
      <c r="A50" s="442" t="s">
        <v>484</v>
      </c>
      <c r="B50" s="22"/>
      <c r="C50" s="33"/>
      <c r="D50" s="89"/>
    </row>
    <row r="51" spans="1:4" ht="15.6">
      <c r="A51" s="423"/>
      <c r="B51" s="22"/>
      <c r="C51" s="441"/>
      <c r="D51" s="89"/>
    </row>
    <row r="52" spans="1:4" ht="15.6">
      <c r="A52" s="423"/>
      <c r="B52" s="22"/>
      <c r="C52" s="441"/>
      <c r="D52" s="89"/>
    </row>
    <row r="53" spans="1:4" ht="15.6">
      <c r="A53" s="423"/>
      <c r="B53" s="22"/>
      <c r="C53" s="441"/>
      <c r="D53" s="89"/>
    </row>
    <row r="54" spans="1:4" ht="15.6">
      <c r="A54" s="423"/>
      <c r="B54" s="22"/>
      <c r="C54" s="441"/>
      <c r="D54" s="89"/>
    </row>
    <row r="55" spans="1:4">
      <c r="A55" s="91"/>
      <c r="B55" s="22"/>
      <c r="C55" s="22"/>
      <c r="D55" s="89"/>
    </row>
    <row r="56" spans="1:4" ht="30" customHeight="1">
      <c r="A56" s="454" t="s">
        <v>380</v>
      </c>
      <c r="B56" s="455"/>
      <c r="C56" s="455"/>
      <c r="D56" s="89"/>
    </row>
    <row r="57" spans="1:4">
      <c r="A57" s="91"/>
      <c r="B57" s="22"/>
      <c r="C57" s="22"/>
      <c r="D57" s="89"/>
    </row>
    <row r="58" spans="1:4">
      <c r="A58" s="91"/>
      <c r="B58" s="22"/>
      <c r="C58" s="22"/>
      <c r="D58" s="89"/>
    </row>
    <row r="59" spans="1:4">
      <c r="A59" s="91"/>
      <c r="B59" s="22"/>
      <c r="C59" s="22"/>
      <c r="D59" s="89"/>
    </row>
    <row r="60" spans="1:4">
      <c r="A60" s="91"/>
      <c r="B60" s="22"/>
      <c r="C60" s="22"/>
      <c r="D60" s="89"/>
    </row>
    <row r="61" spans="1:4">
      <c r="A61" s="91"/>
      <c r="B61" s="22"/>
      <c r="C61" s="22"/>
      <c r="D61" s="89"/>
    </row>
    <row r="62" spans="1:4">
      <c r="A62" s="91"/>
      <c r="B62" s="22"/>
      <c r="C62" s="22"/>
      <c r="D62" s="89"/>
    </row>
    <row r="63" spans="1:4">
      <c r="A63" s="91"/>
      <c r="B63" s="22"/>
      <c r="C63" s="22"/>
      <c r="D63" s="89"/>
    </row>
    <row r="64" spans="1:4">
      <c r="A64" s="91"/>
      <c r="B64" s="22"/>
      <c r="C64" s="22"/>
      <c r="D64" s="89"/>
    </row>
    <row r="65" spans="1:4">
      <c r="A65" s="91"/>
      <c r="B65" s="22"/>
      <c r="C65" s="22"/>
      <c r="D65" s="89"/>
    </row>
    <row r="66" spans="1:4">
      <c r="A66" s="91"/>
      <c r="B66" s="22"/>
      <c r="C66" s="22"/>
      <c r="D66" s="89"/>
    </row>
    <row r="67" spans="1:4">
      <c r="A67" s="91"/>
      <c r="B67" s="22"/>
      <c r="C67" s="22"/>
      <c r="D67" s="89"/>
    </row>
    <row r="68" spans="1:4" ht="15.6" thickBot="1">
      <c r="A68" s="93"/>
      <c r="B68" s="94"/>
      <c r="C68" s="94"/>
      <c r="D68" s="95"/>
    </row>
  </sheetData>
  <mergeCells count="1">
    <mergeCell ref="A56:C56"/>
  </mergeCells>
  <pageMargins left="0.25" right="0.25" top="0.75" bottom="0.75" header="0.3" footer="0.3"/>
  <pageSetup paperSize="9" scale="45" orientation="portrait" r:id="rId1"/>
  <headerFooter>
    <oddFooter>&amp;C&amp;D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59999389629810485"/>
  </sheetPr>
  <dimension ref="A1:A14"/>
  <sheetViews>
    <sheetView zoomScale="90" zoomScaleNormal="90" workbookViewId="0">
      <selection activeCell="A14" sqref="A14"/>
    </sheetView>
  </sheetViews>
  <sheetFormatPr defaultColWidth="8.81640625" defaultRowHeight="15"/>
  <cols>
    <col min="1" max="16384" width="8.81640625" style="52"/>
  </cols>
  <sheetData>
    <row r="1" spans="1:1" ht="15.6">
      <c r="A1" s="51" t="s">
        <v>375</v>
      </c>
    </row>
    <row r="3" spans="1:1" ht="15.6">
      <c r="A3" s="51" t="s">
        <v>397</v>
      </c>
    </row>
    <row r="5" spans="1:1">
      <c r="A5" s="52" t="s">
        <v>398</v>
      </c>
    </row>
    <row r="7" spans="1:1">
      <c r="A7" s="52" t="s">
        <v>229</v>
      </c>
    </row>
    <row r="9" spans="1:1">
      <c r="A9" s="52" t="s">
        <v>230</v>
      </c>
    </row>
    <row r="11" spans="1:1">
      <c r="A11" s="52" t="s">
        <v>231</v>
      </c>
    </row>
    <row r="13" spans="1:1" ht="15.6">
      <c r="A13" s="51" t="s">
        <v>232</v>
      </c>
    </row>
    <row r="14" spans="1:1">
      <c r="A14" s="59" t="s">
        <v>233</v>
      </c>
    </row>
  </sheetData>
  <hyperlinks>
    <hyperlink ref="A14"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sheetPr>
  <dimension ref="A1:H63"/>
  <sheetViews>
    <sheetView topLeftCell="A6" zoomScale="80" zoomScaleNormal="80" workbookViewId="0">
      <selection activeCell="C15" sqref="C15"/>
    </sheetView>
  </sheetViews>
  <sheetFormatPr defaultColWidth="8.81640625" defaultRowHeight="15"/>
  <cols>
    <col min="1" max="1" width="2.7265625" style="11" customWidth="1"/>
    <col min="2" max="2" width="59.26953125" style="11" customWidth="1"/>
    <col min="3" max="3" width="22.7265625" style="11" customWidth="1"/>
    <col min="4" max="4" width="18.26953125" style="11" customWidth="1"/>
    <col min="5" max="5" width="22.81640625" style="11" customWidth="1"/>
    <col min="6" max="6" width="19.7265625" style="11" customWidth="1"/>
    <col min="7" max="7" width="28.7265625" style="11" customWidth="1"/>
    <col min="8" max="16384" width="8.81640625" style="11"/>
  </cols>
  <sheetData>
    <row r="1" spans="1:8" s="5" customFormat="1" ht="15.6">
      <c r="A1" s="462" t="s">
        <v>31</v>
      </c>
      <c r="B1" s="462"/>
    </row>
    <row r="2" spans="1:8" s="5" customFormat="1"/>
    <row r="3" spans="1:8" s="5" customFormat="1" ht="15.6">
      <c r="A3" s="463" t="s">
        <v>262</v>
      </c>
      <c r="B3" s="464"/>
      <c r="C3" s="464"/>
      <c r="D3" s="464"/>
      <c r="E3" s="464"/>
      <c r="G3" s="469" t="s">
        <v>32</v>
      </c>
      <c r="H3" s="469"/>
    </row>
    <row r="4" spans="1:8" s="5" customFormat="1"/>
    <row r="5" spans="1:8" s="5" customFormat="1" ht="31.35" customHeight="1">
      <c r="A5" s="465" t="s">
        <v>98</v>
      </c>
      <c r="B5" s="465"/>
      <c r="C5" s="465"/>
      <c r="D5" s="465"/>
      <c r="E5" s="465"/>
      <c r="F5" s="465"/>
      <c r="G5" s="465"/>
      <c r="H5" s="465"/>
    </row>
    <row r="6" spans="1:8" s="5" customFormat="1" ht="225" customHeight="1">
      <c r="A6" s="466"/>
      <c r="B6" s="467"/>
      <c r="C6" s="467"/>
      <c r="D6" s="467"/>
      <c r="E6" s="467"/>
      <c r="F6" s="467"/>
      <c r="G6" s="467"/>
      <c r="H6" s="468"/>
    </row>
    <row r="7" spans="1:8" s="5" customFormat="1"/>
    <row r="8" spans="1:8" s="5" customFormat="1" ht="15.6" customHeight="1">
      <c r="A8" s="470" t="s">
        <v>456</v>
      </c>
      <c r="B8" s="470"/>
      <c r="C8" s="470"/>
      <c r="D8" s="470"/>
      <c r="E8" s="470"/>
      <c r="F8" s="470"/>
      <c r="G8" s="469" t="s">
        <v>32</v>
      </c>
      <c r="H8" s="471"/>
    </row>
    <row r="9" spans="1:8" s="5" customFormat="1">
      <c r="A9" s="96"/>
      <c r="B9" s="96"/>
      <c r="C9" s="96"/>
      <c r="D9" s="96"/>
      <c r="E9" s="96"/>
      <c r="F9" s="96"/>
      <c r="G9" s="96"/>
    </row>
    <row r="10" spans="1:8" s="5" customFormat="1">
      <c r="A10" s="96"/>
      <c r="B10" s="96"/>
      <c r="C10" s="96"/>
      <c r="D10" s="96"/>
      <c r="E10" s="96"/>
      <c r="F10" s="96"/>
      <c r="G10" s="96"/>
    </row>
    <row r="11" spans="1:8" s="5" customFormat="1" ht="16.2" thickBot="1">
      <c r="A11" s="6"/>
    </row>
    <row r="12" spans="1:8" s="5" customFormat="1" ht="43.35" customHeight="1" thickBot="1">
      <c r="A12" s="7" t="s">
        <v>458</v>
      </c>
      <c r="B12" s="97"/>
      <c r="C12" s="98"/>
      <c r="D12" s="458"/>
      <c r="E12" s="459"/>
      <c r="F12" s="459"/>
      <c r="G12" s="459"/>
      <c r="H12" s="460"/>
    </row>
    <row r="13" spans="1:8" s="5" customFormat="1"/>
    <row r="14" spans="1:8" s="5" customFormat="1" ht="15.6">
      <c r="A14" s="8" t="s">
        <v>33</v>
      </c>
    </row>
    <row r="15" spans="1:8" s="5" customFormat="1"/>
    <row r="16" spans="1:8" s="5" customFormat="1">
      <c r="A16" s="5" t="s">
        <v>97</v>
      </c>
    </row>
    <row r="17" spans="1:8" s="5" customFormat="1"/>
    <row r="18" spans="1:8" s="5" customFormat="1" ht="15.6">
      <c r="A18" s="8" t="s">
        <v>399</v>
      </c>
    </row>
    <row r="19" spans="1:8" s="5" customFormat="1">
      <c r="A19" s="380" t="s">
        <v>218</v>
      </c>
    </row>
    <row r="20" spans="1:8" s="5" customFormat="1"/>
    <row r="21" spans="1:8">
      <c r="A21" s="9"/>
      <c r="B21" s="9"/>
      <c r="C21" s="9"/>
      <c r="D21" s="10"/>
      <c r="E21" s="10"/>
    </row>
    <row r="22" spans="1:8" ht="17.399999999999999">
      <c r="A22" s="9"/>
      <c r="B22" s="12" t="s">
        <v>201</v>
      </c>
      <c r="C22" s="9"/>
      <c r="D22" s="10"/>
      <c r="E22" s="10"/>
    </row>
    <row r="23" spans="1:8" ht="23.85" customHeight="1">
      <c r="A23" s="2"/>
      <c r="B23" s="2" t="s">
        <v>237</v>
      </c>
      <c r="C23" s="2" t="s">
        <v>236</v>
      </c>
      <c r="D23" s="3" t="s">
        <v>118</v>
      </c>
      <c r="E23" s="3" t="s">
        <v>124</v>
      </c>
      <c r="F23" s="99" t="s">
        <v>203</v>
      </c>
      <c r="G23" s="461" t="s">
        <v>202</v>
      </c>
      <c r="H23" s="461"/>
    </row>
    <row r="24" spans="1:8" ht="33" customHeight="1">
      <c r="A24" s="13">
        <v>1</v>
      </c>
      <c r="B24" s="16"/>
      <c r="C24" s="17"/>
      <c r="D24" s="235"/>
      <c r="E24" s="18"/>
      <c r="F24" s="100"/>
      <c r="G24" s="456"/>
      <c r="H24" s="456"/>
    </row>
    <row r="25" spans="1:8" ht="33" customHeight="1">
      <c r="A25" s="13">
        <v>2</v>
      </c>
      <c r="B25" s="16"/>
      <c r="C25" s="17"/>
      <c r="D25" s="235"/>
      <c r="E25" s="18"/>
      <c r="F25" s="100"/>
      <c r="G25" s="456"/>
      <c r="H25" s="456"/>
    </row>
    <row r="26" spans="1:8" ht="33" customHeight="1">
      <c r="A26" s="13">
        <v>3</v>
      </c>
      <c r="B26" s="16"/>
      <c r="C26" s="17"/>
      <c r="D26" s="235"/>
      <c r="E26" s="18"/>
      <c r="F26" s="100"/>
      <c r="G26" s="456"/>
      <c r="H26" s="456"/>
    </row>
    <row r="27" spans="1:8" ht="33" customHeight="1">
      <c r="A27" s="13">
        <v>4</v>
      </c>
      <c r="B27" s="16"/>
      <c r="C27" s="17"/>
      <c r="D27" s="235"/>
      <c r="E27" s="18"/>
      <c r="F27" s="100"/>
      <c r="G27" s="456"/>
      <c r="H27" s="456"/>
    </row>
    <row r="28" spans="1:8" ht="33" customHeight="1">
      <c r="A28" s="13">
        <v>5</v>
      </c>
      <c r="B28" s="16"/>
      <c r="C28" s="17"/>
      <c r="D28" s="235"/>
      <c r="E28" s="18"/>
      <c r="F28" s="100"/>
      <c r="G28" s="456"/>
      <c r="H28" s="456"/>
    </row>
    <row r="29" spans="1:8" ht="33" customHeight="1">
      <c r="A29" s="13">
        <v>6</v>
      </c>
      <c r="B29" s="16"/>
      <c r="C29" s="17"/>
      <c r="D29" s="235"/>
      <c r="E29" s="18"/>
      <c r="F29" s="100"/>
      <c r="G29" s="456"/>
      <c r="H29" s="456"/>
    </row>
    <row r="30" spans="1:8" ht="33" customHeight="1">
      <c r="A30" s="13">
        <v>7</v>
      </c>
      <c r="B30" s="16"/>
      <c r="C30" s="17"/>
      <c r="D30" s="235"/>
      <c r="E30" s="18"/>
      <c r="F30" s="100"/>
      <c r="G30" s="456"/>
      <c r="H30" s="456"/>
    </row>
    <row r="31" spans="1:8" ht="33" customHeight="1">
      <c r="A31" s="13">
        <v>8</v>
      </c>
      <c r="B31" s="16"/>
      <c r="C31" s="17"/>
      <c r="D31" s="235"/>
      <c r="E31" s="18"/>
      <c r="F31" s="100"/>
      <c r="G31" s="456"/>
      <c r="H31" s="456"/>
    </row>
    <row r="32" spans="1:8" ht="33" customHeight="1">
      <c r="A32" s="13">
        <v>9</v>
      </c>
      <c r="B32" s="16"/>
      <c r="C32" s="17"/>
      <c r="D32" s="235"/>
      <c r="E32" s="18"/>
      <c r="F32" s="100"/>
      <c r="G32" s="456"/>
      <c r="H32" s="456"/>
    </row>
    <row r="33" spans="1:8" ht="33" customHeight="1">
      <c r="A33" s="13">
        <v>10</v>
      </c>
      <c r="B33" s="16"/>
      <c r="C33" s="17"/>
      <c r="D33" s="235"/>
      <c r="E33" s="18"/>
      <c r="F33" s="100"/>
      <c r="G33" s="456"/>
      <c r="H33" s="456"/>
    </row>
    <row r="34" spans="1:8" ht="33" customHeight="1">
      <c r="A34" s="13">
        <v>11</v>
      </c>
      <c r="B34" s="16"/>
      <c r="C34" s="17"/>
      <c r="D34" s="235"/>
      <c r="E34" s="18"/>
      <c r="F34" s="100"/>
      <c r="G34" s="456"/>
      <c r="H34" s="456"/>
    </row>
    <row r="35" spans="1:8" ht="33" customHeight="1">
      <c r="A35" s="13">
        <v>12</v>
      </c>
      <c r="B35" s="16"/>
      <c r="C35" s="17"/>
      <c r="D35" s="235"/>
      <c r="E35" s="18"/>
      <c r="F35" s="100"/>
      <c r="G35" s="456"/>
      <c r="H35" s="456"/>
    </row>
    <row r="36" spans="1:8" ht="33" customHeight="1">
      <c r="A36" s="13">
        <v>13</v>
      </c>
      <c r="B36" s="16"/>
      <c r="C36" s="17"/>
      <c r="D36" s="235"/>
      <c r="E36" s="18"/>
      <c r="F36" s="100"/>
      <c r="G36" s="456"/>
      <c r="H36" s="456"/>
    </row>
    <row r="37" spans="1:8" ht="33" customHeight="1">
      <c r="A37" s="13">
        <v>14</v>
      </c>
      <c r="B37" s="16"/>
      <c r="C37" s="17"/>
      <c r="D37" s="235"/>
      <c r="E37" s="18"/>
      <c r="F37" s="100"/>
      <c r="G37" s="456"/>
      <c r="H37" s="456"/>
    </row>
    <row r="38" spans="1:8" ht="33" customHeight="1">
      <c r="A38" s="13">
        <v>15</v>
      </c>
      <c r="B38" s="16"/>
      <c r="C38" s="17"/>
      <c r="D38" s="235"/>
      <c r="E38" s="18"/>
      <c r="F38" s="100"/>
      <c r="G38" s="456"/>
      <c r="H38" s="456"/>
    </row>
    <row r="39" spans="1:8" ht="33" customHeight="1">
      <c r="A39" s="13"/>
      <c r="B39" s="14"/>
      <c r="C39" s="108" t="s">
        <v>273</v>
      </c>
      <c r="D39" s="236">
        <f>SUM(D24:D38)</f>
        <v>0</v>
      </c>
      <c r="E39" s="15"/>
      <c r="F39" s="107"/>
      <c r="G39" s="457"/>
      <c r="H39" s="457"/>
    </row>
    <row r="41" spans="1:8" ht="17.399999999999999">
      <c r="B41" s="5"/>
      <c r="C41" s="215"/>
      <c r="D41" s="216"/>
      <c r="E41" s="217"/>
      <c r="F41" s="217"/>
      <c r="G41" s="5"/>
    </row>
    <row r="42" spans="1:8">
      <c r="A42" s="5"/>
      <c r="B42" s="216"/>
      <c r="C42" s="216"/>
      <c r="D42" s="216"/>
      <c r="E42" s="218"/>
      <c r="F42" s="218"/>
      <c r="G42" s="5"/>
    </row>
    <row r="43" spans="1:8">
      <c r="A43" s="5"/>
      <c r="B43" s="219"/>
      <c r="C43" s="219"/>
      <c r="D43" s="219"/>
      <c r="E43" s="220"/>
      <c r="F43" s="220"/>
      <c r="G43" s="5"/>
    </row>
    <row r="44" spans="1:8">
      <c r="A44" s="5"/>
      <c r="B44" s="216"/>
      <c r="C44" s="221"/>
      <c r="D44" s="216"/>
      <c r="E44" s="218"/>
      <c r="F44" s="218"/>
      <c r="G44" s="5"/>
    </row>
    <row r="45" spans="1:8">
      <c r="A45" s="5"/>
      <c r="B45" s="216"/>
      <c r="C45" s="221"/>
      <c r="D45" s="216"/>
      <c r="E45" s="218"/>
      <c r="F45" s="218"/>
      <c r="G45" s="5"/>
    </row>
    <row r="46" spans="1:8">
      <c r="A46" s="5"/>
      <c r="B46" s="216"/>
      <c r="C46" s="221"/>
      <c r="D46" s="216"/>
      <c r="E46" s="218"/>
      <c r="F46" s="218"/>
      <c r="G46" s="5"/>
    </row>
    <row r="47" spans="1:8">
      <c r="A47" s="5"/>
      <c r="B47" s="216"/>
      <c r="C47" s="221"/>
      <c r="D47" s="216"/>
      <c r="E47" s="218"/>
      <c r="F47" s="218"/>
      <c r="G47" s="5"/>
    </row>
    <row r="48" spans="1:8">
      <c r="A48" s="5"/>
      <c r="B48" s="216"/>
      <c r="C48" s="221"/>
      <c r="D48" s="216"/>
      <c r="E48" s="218"/>
      <c r="F48" s="218"/>
      <c r="G48" s="5"/>
    </row>
    <row r="49" spans="1:7">
      <c r="A49" s="5"/>
      <c r="B49" s="216"/>
      <c r="C49" s="221"/>
      <c r="D49" s="216"/>
      <c r="E49" s="218"/>
      <c r="F49" s="218"/>
      <c r="G49" s="5"/>
    </row>
    <row r="50" spans="1:7">
      <c r="A50" s="5"/>
      <c r="B50" s="216"/>
      <c r="C50" s="221"/>
      <c r="D50" s="216"/>
      <c r="E50" s="218"/>
      <c r="F50" s="218"/>
      <c r="G50" s="5"/>
    </row>
    <row r="51" spans="1:7">
      <c r="A51" s="5"/>
      <c r="B51" s="216"/>
      <c r="C51" s="221"/>
      <c r="D51" s="216"/>
      <c r="E51" s="218"/>
      <c r="F51" s="218"/>
      <c r="G51" s="5"/>
    </row>
    <row r="52" spans="1:7">
      <c r="A52" s="5"/>
      <c r="B52" s="216"/>
      <c r="C52" s="221"/>
      <c r="D52" s="216"/>
      <c r="E52" s="218"/>
      <c r="F52" s="218"/>
      <c r="G52" s="5"/>
    </row>
    <row r="53" spans="1:7">
      <c r="A53" s="5"/>
      <c r="B53" s="216"/>
      <c r="C53" s="221"/>
      <c r="D53" s="216"/>
      <c r="E53" s="218"/>
      <c r="F53" s="218"/>
      <c r="G53" s="5"/>
    </row>
    <row r="54" spans="1:7">
      <c r="A54" s="5"/>
      <c r="B54" s="216"/>
      <c r="C54" s="221"/>
      <c r="D54" s="216"/>
      <c r="E54" s="218"/>
      <c r="F54" s="218"/>
      <c r="G54" s="5"/>
    </row>
    <row r="55" spans="1:7">
      <c r="A55" s="5"/>
      <c r="B55" s="216"/>
      <c r="C55" s="221"/>
      <c r="D55" s="216"/>
      <c r="E55" s="218"/>
      <c r="F55" s="218"/>
      <c r="G55" s="5"/>
    </row>
    <row r="56" spans="1:7">
      <c r="A56" s="5"/>
      <c r="B56" s="216"/>
      <c r="C56" s="221"/>
      <c r="D56" s="216"/>
      <c r="E56" s="218"/>
      <c r="F56" s="218"/>
      <c r="G56" s="5"/>
    </row>
    <row r="57" spans="1:7">
      <c r="A57" s="5"/>
      <c r="B57" s="216"/>
      <c r="C57" s="221"/>
      <c r="D57" s="216"/>
      <c r="E57" s="218"/>
      <c r="F57" s="218"/>
      <c r="G57" s="5"/>
    </row>
    <row r="58" spans="1:7">
      <c r="A58" s="5"/>
      <c r="B58" s="216"/>
      <c r="C58" s="221"/>
      <c r="D58" s="216"/>
      <c r="E58" s="218"/>
      <c r="F58" s="218"/>
      <c r="G58" s="5"/>
    </row>
    <row r="59" spans="1:7">
      <c r="A59" s="5"/>
      <c r="B59" s="216"/>
      <c r="C59" s="221"/>
      <c r="D59" s="216"/>
      <c r="E59" s="218"/>
      <c r="F59" s="218"/>
      <c r="G59" s="5"/>
    </row>
    <row r="60" spans="1:7">
      <c r="A60" s="5"/>
      <c r="B60" s="5"/>
      <c r="C60" s="5"/>
      <c r="D60" s="5"/>
      <c r="E60" s="5"/>
      <c r="F60" s="5"/>
      <c r="G60" s="5"/>
    </row>
    <row r="61" spans="1:7">
      <c r="A61" s="5"/>
      <c r="B61" s="5"/>
      <c r="C61" s="5"/>
      <c r="D61" s="5"/>
      <c r="E61" s="5"/>
      <c r="F61" s="5"/>
      <c r="G61" s="5"/>
    </row>
    <row r="62" spans="1:7">
      <c r="A62" s="5"/>
      <c r="B62" s="5"/>
      <c r="C62" s="5"/>
      <c r="D62" s="5"/>
      <c r="E62" s="5"/>
      <c r="F62" s="5"/>
      <c r="G62" s="5"/>
    </row>
    <row r="63" spans="1:7">
      <c r="A63" s="5"/>
      <c r="B63" s="5"/>
      <c r="C63" s="5"/>
      <c r="D63" s="5"/>
      <c r="E63" s="5"/>
      <c r="F63" s="5"/>
      <c r="G63" s="5"/>
    </row>
  </sheetData>
  <mergeCells count="25">
    <mergeCell ref="G25:H25"/>
    <mergeCell ref="G26:H26"/>
    <mergeCell ref="A1:B1"/>
    <mergeCell ref="A3:E3"/>
    <mergeCell ref="A5:H5"/>
    <mergeCell ref="A6:H6"/>
    <mergeCell ref="G3:H3"/>
    <mergeCell ref="A8:F8"/>
    <mergeCell ref="G8:H8"/>
    <mergeCell ref="G37:H37"/>
    <mergeCell ref="G38:H38"/>
    <mergeCell ref="G39:H39"/>
    <mergeCell ref="D12:H12"/>
    <mergeCell ref="G32:H32"/>
    <mergeCell ref="G33:H33"/>
    <mergeCell ref="G34:H34"/>
    <mergeCell ref="G35:H35"/>
    <mergeCell ref="G36:H36"/>
    <mergeCell ref="G27:H27"/>
    <mergeCell ref="G28:H28"/>
    <mergeCell ref="G29:H29"/>
    <mergeCell ref="G30:H30"/>
    <mergeCell ref="G31:H31"/>
    <mergeCell ref="G24:H24"/>
    <mergeCell ref="G23:H23"/>
  </mergeCells>
  <hyperlinks>
    <hyperlink ref="A19" r:id="rId1" xr:uid="{00000000-0004-0000-0400-000000000000}"/>
  </hyperlinks>
  <pageMargins left="0.25" right="0.25" top="0.75" bottom="0.75" header="0.3" footer="0.3"/>
  <pageSetup paperSize="9" scale="92" orientation="portrait" r:id="rId2"/>
  <headerFooter>
    <oddFooter>&amp;C&amp;D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sheetPr>
  <dimension ref="A1:K48"/>
  <sheetViews>
    <sheetView zoomScale="70" zoomScaleNormal="70" workbookViewId="0">
      <selection activeCell="M8" sqref="M8"/>
    </sheetView>
  </sheetViews>
  <sheetFormatPr defaultColWidth="8.54296875" defaultRowHeight="15.6"/>
  <cols>
    <col min="1" max="1" width="4.81640625" style="128" customWidth="1"/>
    <col min="2" max="2" width="34.453125" style="127" customWidth="1"/>
    <col min="3" max="3" width="1.26953125" style="127" customWidth="1"/>
    <col min="4" max="4" width="8.7265625" style="127" customWidth="1"/>
    <col min="5" max="5" width="8.08984375" style="127" customWidth="1"/>
    <col min="6" max="6" width="9" style="127" customWidth="1"/>
    <col min="7" max="7" width="9.08984375" style="127" customWidth="1"/>
    <col min="8" max="8" width="10.08984375" style="127" customWidth="1"/>
    <col min="9" max="9" width="8.81640625" style="127" customWidth="1"/>
    <col min="10" max="10" width="2.54296875" style="127" customWidth="1"/>
    <col min="11" max="11" width="8" style="127" customWidth="1"/>
    <col min="12" max="16384" width="8.54296875" style="127"/>
  </cols>
  <sheetData>
    <row r="1" spans="1:11" ht="34.35" customHeight="1">
      <c r="A1" s="472" t="s">
        <v>400</v>
      </c>
      <c r="B1" s="472"/>
    </row>
    <row r="2" spans="1:11" ht="16.2" thickBot="1">
      <c r="A2" s="177"/>
    </row>
    <row r="3" spans="1:11" s="125" customFormat="1" ht="29.1" customHeight="1">
      <c r="A3" s="478" t="s">
        <v>226</v>
      </c>
      <c r="B3" s="479"/>
      <c r="C3" s="158"/>
      <c r="D3" s="158"/>
      <c r="E3" s="158"/>
      <c r="F3" s="158"/>
      <c r="G3" s="158"/>
      <c r="H3" s="158"/>
      <c r="I3" s="158"/>
      <c r="J3" s="166"/>
    </row>
    <row r="4" spans="1:11">
      <c r="A4" s="159"/>
      <c r="B4" s="126"/>
      <c r="J4" s="167"/>
    </row>
    <row r="5" spans="1:11" ht="15" customHeight="1">
      <c r="A5" s="480" t="s">
        <v>401</v>
      </c>
      <c r="B5" s="481"/>
      <c r="C5" s="481"/>
      <c r="D5" s="481"/>
      <c r="E5" s="482"/>
      <c r="F5" s="476" t="s">
        <v>119</v>
      </c>
      <c r="G5" s="477"/>
      <c r="H5" s="477"/>
      <c r="I5" s="477"/>
      <c r="J5" s="167"/>
    </row>
    <row r="6" spans="1:11" ht="15">
      <c r="A6" s="160"/>
      <c r="B6" s="132"/>
      <c r="C6" s="132"/>
      <c r="D6" s="132"/>
      <c r="E6" s="132"/>
      <c r="F6" s="132"/>
      <c r="G6" s="132"/>
      <c r="H6" s="132"/>
      <c r="I6" s="132"/>
      <c r="J6" s="222"/>
      <c r="K6" s="132"/>
    </row>
    <row r="7" spans="1:11" ht="46.8">
      <c r="A7" s="161" t="s">
        <v>29</v>
      </c>
      <c r="B7" s="223"/>
      <c r="C7" s="223"/>
      <c r="D7" s="224" t="s">
        <v>490</v>
      </c>
      <c r="E7" s="224" t="s">
        <v>489</v>
      </c>
      <c r="F7" s="225" t="s">
        <v>488</v>
      </c>
      <c r="G7" s="225" t="s">
        <v>487</v>
      </c>
      <c r="H7" s="225" t="s">
        <v>485</v>
      </c>
      <c r="I7" s="225" t="s">
        <v>486</v>
      </c>
      <c r="J7" s="222"/>
      <c r="K7" s="132"/>
    </row>
    <row r="8" spans="1:11" ht="15" customHeight="1">
      <c r="A8" s="162"/>
      <c r="B8" s="143"/>
      <c r="C8" s="143"/>
      <c r="D8" s="143"/>
      <c r="E8" s="143"/>
      <c r="F8" s="143"/>
      <c r="G8" s="143"/>
      <c r="H8" s="143"/>
      <c r="I8" s="143"/>
      <c r="J8" s="167"/>
    </row>
    <row r="9" spans="1:11" ht="21" customHeight="1">
      <c r="A9" s="163"/>
      <c r="B9" s="146" t="s">
        <v>198</v>
      </c>
      <c r="C9" s="145"/>
      <c r="D9" s="147"/>
      <c r="E9" s="147"/>
      <c r="F9" s="147"/>
      <c r="G9" s="147"/>
      <c r="H9" s="147"/>
      <c r="I9" s="147"/>
      <c r="J9" s="167"/>
    </row>
    <row r="10" spans="1:11" ht="21" customHeight="1">
      <c r="A10" s="163"/>
      <c r="B10" s="146" t="s">
        <v>199</v>
      </c>
      <c r="C10" s="145"/>
      <c r="D10" s="147"/>
      <c r="E10" s="147"/>
      <c r="F10" s="147"/>
      <c r="G10" s="147"/>
      <c r="H10" s="147"/>
      <c r="I10" s="147"/>
      <c r="J10" s="167"/>
    </row>
    <row r="11" spans="1:11" ht="21" customHeight="1">
      <c r="A11" s="163"/>
      <c r="B11" s="146" t="s">
        <v>219</v>
      </c>
      <c r="C11" s="145"/>
      <c r="D11" s="147"/>
      <c r="E11" s="147"/>
      <c r="F11" s="147"/>
      <c r="G11" s="147"/>
      <c r="H11" s="147"/>
      <c r="I11" s="147"/>
      <c r="J11" s="167"/>
    </row>
    <row r="12" spans="1:11" ht="21" customHeight="1">
      <c r="A12" s="163"/>
      <c r="B12" s="146" t="s">
        <v>376</v>
      </c>
      <c r="C12" s="145"/>
      <c r="D12" s="147"/>
      <c r="E12" s="147"/>
      <c r="F12" s="147"/>
      <c r="G12" s="147"/>
      <c r="H12" s="147"/>
      <c r="I12" s="147"/>
      <c r="J12" s="167"/>
    </row>
    <row r="13" spans="1:11" ht="20.100000000000001" customHeight="1">
      <c r="A13" s="164"/>
      <c r="B13" s="146" t="s">
        <v>220</v>
      </c>
      <c r="D13" s="4"/>
      <c r="E13" s="4"/>
      <c r="F13" s="4"/>
      <c r="G13" s="4"/>
      <c r="H13" s="4"/>
      <c r="I13" s="4"/>
      <c r="J13" s="167"/>
    </row>
    <row r="14" spans="1:11" ht="14.55" customHeight="1">
      <c r="A14" s="162"/>
      <c r="B14" s="143"/>
      <c r="C14" s="143"/>
      <c r="D14" s="143"/>
      <c r="E14" s="143"/>
      <c r="F14" s="143"/>
      <c r="G14" s="143"/>
      <c r="H14" s="143"/>
      <c r="I14" s="143"/>
      <c r="J14" s="167"/>
    </row>
    <row r="15" spans="1:11" ht="21" customHeight="1">
      <c r="A15" s="162"/>
      <c r="B15" s="148" t="s">
        <v>197</v>
      </c>
      <c r="C15" s="143"/>
      <c r="D15" s="143"/>
      <c r="E15" s="143"/>
      <c r="F15" s="143"/>
      <c r="G15" s="143"/>
      <c r="H15" s="143"/>
      <c r="I15" s="143"/>
      <c r="J15" s="167"/>
    </row>
    <row r="16" spans="1:11" ht="21" customHeight="1">
      <c r="A16" s="483" t="s">
        <v>25</v>
      </c>
      <c r="B16" s="146" t="s">
        <v>196</v>
      </c>
      <c r="C16" s="145"/>
      <c r="D16" s="147"/>
      <c r="E16" s="147"/>
      <c r="F16" s="147"/>
      <c r="G16" s="147"/>
      <c r="H16" s="147"/>
      <c r="I16" s="147"/>
      <c r="J16" s="167"/>
    </row>
    <row r="17" spans="1:10" ht="21" customHeight="1">
      <c r="A17" s="484"/>
      <c r="B17" s="146" t="s">
        <v>195</v>
      </c>
      <c r="C17" s="145"/>
      <c r="D17" s="147"/>
      <c r="E17" s="147"/>
      <c r="F17" s="147"/>
      <c r="G17" s="147"/>
      <c r="H17" s="147"/>
      <c r="I17" s="147"/>
      <c r="J17" s="167"/>
    </row>
    <row r="18" spans="1:10" ht="21" customHeight="1">
      <c r="A18" s="485" t="s">
        <v>26</v>
      </c>
      <c r="B18" s="148" t="s">
        <v>194</v>
      </c>
      <c r="C18" s="143"/>
      <c r="D18" s="144"/>
      <c r="E18" s="144"/>
      <c r="F18" s="144"/>
      <c r="G18" s="144"/>
      <c r="H18" s="144"/>
      <c r="I18" s="144"/>
      <c r="J18" s="167"/>
    </row>
    <row r="19" spans="1:10" ht="21" customHeight="1">
      <c r="A19" s="486"/>
      <c r="B19" s="148" t="s">
        <v>193</v>
      </c>
      <c r="C19" s="143"/>
      <c r="D19" s="144"/>
      <c r="E19" s="144"/>
      <c r="F19" s="144"/>
      <c r="G19" s="144"/>
      <c r="H19" s="144"/>
      <c r="I19" s="144"/>
      <c r="J19" s="167"/>
    </row>
    <row r="20" spans="1:10" ht="21" customHeight="1">
      <c r="A20" s="486"/>
      <c r="B20" s="148" t="s">
        <v>192</v>
      </c>
      <c r="C20" s="143"/>
      <c r="D20" s="144"/>
      <c r="E20" s="144"/>
      <c r="F20" s="144"/>
      <c r="G20" s="144"/>
      <c r="H20" s="144"/>
      <c r="I20" s="144"/>
      <c r="J20" s="167"/>
    </row>
    <row r="21" spans="1:10" ht="21" customHeight="1">
      <c r="A21" s="487"/>
      <c r="B21" s="148" t="s">
        <v>191</v>
      </c>
      <c r="C21" s="143"/>
      <c r="D21" s="144"/>
      <c r="E21" s="144"/>
      <c r="F21" s="144"/>
      <c r="G21" s="144"/>
      <c r="H21" s="144"/>
      <c r="I21" s="144"/>
      <c r="J21" s="167"/>
    </row>
    <row r="22" spans="1:10" ht="21" customHeight="1">
      <c r="A22" s="488" t="s">
        <v>47</v>
      </c>
      <c r="B22" s="149" t="s">
        <v>18</v>
      </c>
      <c r="C22" s="146"/>
      <c r="D22" s="147"/>
      <c r="E22" s="147"/>
      <c r="F22" s="147"/>
      <c r="G22" s="147"/>
      <c r="H22" s="147"/>
      <c r="I22" s="147"/>
      <c r="J22" s="167"/>
    </row>
    <row r="23" spans="1:10" ht="21" customHeight="1">
      <c r="A23" s="490"/>
      <c r="B23" s="149" t="s">
        <v>19</v>
      </c>
      <c r="C23" s="146"/>
      <c r="D23" s="147"/>
      <c r="E23" s="147"/>
      <c r="F23" s="147"/>
      <c r="G23" s="147"/>
      <c r="H23" s="147"/>
      <c r="I23" s="147"/>
      <c r="J23" s="167"/>
    </row>
    <row r="24" spans="1:10" ht="21" customHeight="1">
      <c r="A24" s="490"/>
      <c r="B24" s="150" t="s">
        <v>20</v>
      </c>
      <c r="C24" s="151"/>
      <c r="D24" s="144"/>
      <c r="E24" s="144"/>
      <c r="F24" s="144"/>
      <c r="G24" s="144"/>
      <c r="H24" s="144"/>
      <c r="I24" s="144"/>
      <c r="J24" s="167"/>
    </row>
    <row r="25" spans="1:10" ht="21" customHeight="1">
      <c r="A25" s="488" t="s">
        <v>27</v>
      </c>
      <c r="B25" s="152" t="s">
        <v>21</v>
      </c>
      <c r="C25" s="151"/>
      <c r="D25" s="144"/>
      <c r="E25" s="144"/>
      <c r="F25" s="144"/>
      <c r="G25" s="144"/>
      <c r="H25" s="144"/>
      <c r="I25" s="144"/>
      <c r="J25" s="167"/>
    </row>
    <row r="26" spans="1:10" ht="21" customHeight="1">
      <c r="A26" s="490"/>
      <c r="B26" s="152" t="s">
        <v>22</v>
      </c>
      <c r="C26" s="151"/>
      <c r="D26" s="144"/>
      <c r="E26" s="144"/>
      <c r="F26" s="144"/>
      <c r="G26" s="144"/>
      <c r="H26" s="144"/>
      <c r="I26" s="144"/>
      <c r="J26" s="167"/>
    </row>
    <row r="27" spans="1:10" ht="21" customHeight="1">
      <c r="A27" s="488" t="s">
        <v>28</v>
      </c>
      <c r="B27" s="153" t="s">
        <v>23</v>
      </c>
      <c r="C27" s="151"/>
      <c r="D27" s="144"/>
      <c r="E27" s="144"/>
      <c r="F27" s="144"/>
      <c r="G27" s="144"/>
      <c r="H27" s="144"/>
      <c r="I27" s="144"/>
      <c r="J27" s="167"/>
    </row>
    <row r="28" spans="1:10" ht="21" customHeight="1">
      <c r="A28" s="489"/>
      <c r="B28" s="153" t="s">
        <v>24</v>
      </c>
      <c r="C28" s="151"/>
      <c r="D28" s="144"/>
      <c r="E28" s="144"/>
      <c r="F28" s="144"/>
      <c r="G28" s="144"/>
      <c r="H28" s="144"/>
      <c r="I28" s="144"/>
      <c r="J28" s="167"/>
    </row>
    <row r="29" spans="1:10" ht="15.75" customHeight="1">
      <c r="A29" s="502" t="s">
        <v>46</v>
      </c>
      <c r="B29" s="503"/>
      <c r="C29" s="154"/>
      <c r="D29" s="155">
        <f t="shared" ref="D29:I29" si="0">SUM(D15:D28)</f>
        <v>0</v>
      </c>
      <c r="E29" s="155">
        <f t="shared" si="0"/>
        <v>0</v>
      </c>
      <c r="F29" s="155">
        <f t="shared" si="0"/>
        <v>0</v>
      </c>
      <c r="G29" s="155">
        <f t="shared" si="0"/>
        <v>0</v>
      </c>
      <c r="H29" s="155">
        <f t="shared" si="0"/>
        <v>0</v>
      </c>
      <c r="I29" s="155">
        <f t="shared" si="0"/>
        <v>0</v>
      </c>
      <c r="J29" s="167"/>
    </row>
    <row r="30" spans="1:10" ht="15.75" customHeight="1">
      <c r="A30" s="165"/>
      <c r="B30" s="128"/>
      <c r="C30" s="129"/>
      <c r="D30" s="130"/>
      <c r="E30" s="130"/>
      <c r="F30" s="130"/>
      <c r="G30" s="130"/>
      <c r="H30" s="130"/>
      <c r="I30" s="130"/>
      <c r="J30" s="167"/>
    </row>
    <row r="31" spans="1:10" ht="45" customHeight="1">
      <c r="A31" s="505" t="s">
        <v>126</v>
      </c>
      <c r="B31" s="506"/>
      <c r="C31" s="156"/>
      <c r="D31" s="156"/>
      <c r="E31" s="156"/>
      <c r="F31" s="156"/>
      <c r="G31" s="156"/>
      <c r="H31" s="156"/>
      <c r="I31" s="156"/>
      <c r="J31" s="167"/>
    </row>
    <row r="32" spans="1:10" ht="45" customHeight="1">
      <c r="A32" s="505" t="s">
        <v>127</v>
      </c>
      <c r="B32" s="506"/>
      <c r="C32" s="156"/>
      <c r="D32" s="157" t="str">
        <f t="shared" ref="D32:I32" si="1">IF(D31="","",D31/D29)</f>
        <v/>
      </c>
      <c r="E32" s="157" t="str">
        <f t="shared" si="1"/>
        <v/>
      </c>
      <c r="F32" s="157" t="str">
        <f t="shared" si="1"/>
        <v/>
      </c>
      <c r="G32" s="157" t="str">
        <f t="shared" si="1"/>
        <v/>
      </c>
      <c r="H32" s="157" t="str">
        <f t="shared" si="1"/>
        <v/>
      </c>
      <c r="I32" s="157" t="str">
        <f t="shared" si="1"/>
        <v/>
      </c>
      <c r="J32" s="167"/>
    </row>
    <row r="33" spans="1:11" ht="45" customHeight="1">
      <c r="A33" s="505" t="s">
        <v>96</v>
      </c>
      <c r="B33" s="506"/>
      <c r="C33" s="156"/>
      <c r="D33" s="156"/>
      <c r="E33" s="156"/>
      <c r="F33" s="156"/>
      <c r="G33" s="156"/>
      <c r="H33" s="156"/>
      <c r="I33" s="156"/>
      <c r="J33" s="167"/>
    </row>
    <row r="34" spans="1:11" ht="45" customHeight="1">
      <c r="A34" s="505" t="s">
        <v>100</v>
      </c>
      <c r="B34" s="506"/>
      <c r="C34" s="134"/>
      <c r="D34" s="157" t="str">
        <f t="shared" ref="D34:I34" si="2">IF(D33="","",D33/D29)</f>
        <v/>
      </c>
      <c r="E34" s="157" t="str">
        <f t="shared" si="2"/>
        <v/>
      </c>
      <c r="F34" s="157" t="str">
        <f t="shared" si="2"/>
        <v/>
      </c>
      <c r="G34" s="157" t="str">
        <f t="shared" si="2"/>
        <v/>
      </c>
      <c r="H34" s="157" t="str">
        <f t="shared" si="2"/>
        <v/>
      </c>
      <c r="I34" s="157" t="str">
        <f t="shared" si="2"/>
        <v/>
      </c>
      <c r="J34" s="167"/>
    </row>
    <row r="35" spans="1:11" ht="15.75" customHeight="1">
      <c r="A35" s="165"/>
      <c r="B35" s="128"/>
      <c r="C35" s="129"/>
      <c r="D35" s="130"/>
      <c r="E35" s="130"/>
      <c r="F35" s="130"/>
      <c r="G35" s="130"/>
      <c r="H35" s="130"/>
      <c r="I35" s="130"/>
      <c r="J35" s="167"/>
    </row>
    <row r="36" spans="1:11">
      <c r="A36" s="164"/>
      <c r="J36" s="167"/>
    </row>
    <row r="37" spans="1:11" ht="23.25" customHeight="1">
      <c r="A37" s="507" t="s">
        <v>204</v>
      </c>
      <c r="B37" s="508"/>
      <c r="C37" s="504"/>
      <c r="D37" s="135"/>
      <c r="E37" s="136"/>
      <c r="F37" s="136"/>
      <c r="G37" s="136"/>
      <c r="H37" s="136"/>
      <c r="I37" s="137"/>
      <c r="J37" s="168"/>
      <c r="K37" s="131"/>
    </row>
    <row r="38" spans="1:11" ht="36" customHeight="1">
      <c r="A38" s="507"/>
      <c r="B38" s="508"/>
      <c r="C38" s="504"/>
      <c r="D38" s="138"/>
      <c r="E38" s="19"/>
      <c r="F38" s="19"/>
      <c r="G38" s="19"/>
      <c r="H38" s="19"/>
      <c r="I38" s="139"/>
      <c r="J38" s="168"/>
      <c r="K38" s="131"/>
    </row>
    <row r="39" spans="1:11" ht="42" customHeight="1">
      <c r="A39" s="507"/>
      <c r="B39" s="508"/>
      <c r="C39" s="504"/>
      <c r="D39" s="140"/>
      <c r="E39" s="141"/>
      <c r="F39" s="141"/>
      <c r="G39" s="141"/>
      <c r="H39" s="141"/>
      <c r="I39" s="142"/>
      <c r="J39" s="168"/>
      <c r="K39" s="131"/>
    </row>
    <row r="40" spans="1:11" ht="16.2" thickBot="1">
      <c r="A40" s="164"/>
      <c r="J40" s="167"/>
    </row>
    <row r="41" spans="1:11" ht="16.5" customHeight="1" thickBot="1">
      <c r="A41" s="494" t="s">
        <v>14</v>
      </c>
      <c r="B41" s="495"/>
      <c r="C41" s="495"/>
      <c r="D41" s="495"/>
      <c r="E41" s="226"/>
      <c r="F41" s="226"/>
      <c r="G41" s="226"/>
      <c r="H41" s="172" t="s">
        <v>15</v>
      </c>
      <c r="I41" s="173"/>
      <c r="J41" s="169"/>
    </row>
    <row r="42" spans="1:11" ht="16.5" customHeight="1">
      <c r="A42" s="491" t="s">
        <v>163</v>
      </c>
      <c r="B42" s="492"/>
      <c r="C42" s="492"/>
      <c r="D42" s="493"/>
      <c r="E42" s="473" t="s">
        <v>30</v>
      </c>
      <c r="F42" s="474"/>
      <c r="G42" s="474"/>
      <c r="H42" s="474"/>
      <c r="I42" s="475"/>
      <c r="J42" s="170"/>
    </row>
    <row r="43" spans="1:11" ht="16.5" customHeight="1">
      <c r="A43" s="496" t="s">
        <v>165</v>
      </c>
      <c r="B43" s="497"/>
      <c r="C43" s="497"/>
      <c r="D43" s="498"/>
      <c r="E43" s="473" t="s">
        <v>30</v>
      </c>
      <c r="F43" s="474"/>
      <c r="G43" s="474"/>
      <c r="H43" s="474"/>
      <c r="I43" s="475"/>
      <c r="J43" s="170"/>
    </row>
    <row r="44" spans="1:11" ht="16.5" customHeight="1">
      <c r="A44" s="496" t="s">
        <v>164</v>
      </c>
      <c r="B44" s="497"/>
      <c r="C44" s="497"/>
      <c r="D44" s="498"/>
      <c r="E44" s="473" t="s">
        <v>30</v>
      </c>
      <c r="F44" s="474"/>
      <c r="G44" s="474"/>
      <c r="H44" s="474"/>
      <c r="I44" s="475"/>
      <c r="J44" s="170"/>
    </row>
    <row r="45" spans="1:11" ht="16.5" customHeight="1">
      <c r="A45" s="499"/>
      <c r="B45" s="500"/>
      <c r="C45" s="500"/>
      <c r="D45" s="501"/>
      <c r="E45" s="473" t="s">
        <v>30</v>
      </c>
      <c r="F45" s="474"/>
      <c r="G45" s="474"/>
      <c r="H45" s="474"/>
      <c r="I45" s="475"/>
      <c r="J45" s="170"/>
    </row>
    <row r="46" spans="1:11">
      <c r="A46" s="164"/>
      <c r="J46" s="167"/>
    </row>
    <row r="47" spans="1:11" ht="16.2" thickBot="1">
      <c r="A47" s="174" t="s">
        <v>162</v>
      </c>
      <c r="B47" s="175"/>
      <c r="C47" s="175"/>
      <c r="D47" s="175"/>
      <c r="E47" s="175"/>
      <c r="F47" s="175"/>
      <c r="G47" s="175"/>
      <c r="H47" s="175"/>
      <c r="I47" s="175"/>
      <c r="J47" s="171"/>
      <c r="K47" s="132"/>
    </row>
    <row r="48" spans="1:11">
      <c r="A48" s="133"/>
    </row>
  </sheetData>
  <sheetProtection formatCells="0" formatColumns="0" formatRows="0"/>
  <mergeCells count="25">
    <mergeCell ref="A44:D44"/>
    <mergeCell ref="A45:D45"/>
    <mergeCell ref="A29:B29"/>
    <mergeCell ref="C37:C39"/>
    <mergeCell ref="A32:B32"/>
    <mergeCell ref="A34:B34"/>
    <mergeCell ref="A31:B31"/>
    <mergeCell ref="A33:B33"/>
    <mergeCell ref="A37:B39"/>
    <mergeCell ref="A1:B1"/>
    <mergeCell ref="E45:I45"/>
    <mergeCell ref="F5:I5"/>
    <mergeCell ref="E42:I42"/>
    <mergeCell ref="E43:I43"/>
    <mergeCell ref="E44:I44"/>
    <mergeCell ref="A3:B3"/>
    <mergeCell ref="A5:E5"/>
    <mergeCell ref="A16:A17"/>
    <mergeCell ref="A18:A21"/>
    <mergeCell ref="A27:A28"/>
    <mergeCell ref="A22:A24"/>
    <mergeCell ref="A25:A26"/>
    <mergeCell ref="A42:D42"/>
    <mergeCell ref="A41:D41"/>
    <mergeCell ref="A43:D43"/>
  </mergeCells>
  <pageMargins left="0.25" right="0.25" top="0.75" bottom="0.75" header="0.3" footer="0.3"/>
  <pageSetup paperSize="9" scale="92" orientation="landscape" r:id="rId1"/>
  <headerFooter>
    <oddFooter>&amp;C&amp;D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BY206"/>
  <sheetViews>
    <sheetView showGridLines="0" showRowColHeaders="0" zoomScale="90" zoomScaleNormal="90" workbookViewId="0">
      <selection activeCell="A6" sqref="A6"/>
    </sheetView>
  </sheetViews>
  <sheetFormatPr defaultRowHeight="15"/>
  <cols>
    <col min="1" max="1" width="31.26953125" style="180" customWidth="1"/>
    <col min="2" max="2" width="11.54296875" style="180" customWidth="1"/>
    <col min="3" max="3" width="10.54296875" style="180" customWidth="1"/>
    <col min="4" max="4" width="12" style="180" customWidth="1"/>
    <col min="5" max="5" width="13" style="180" customWidth="1"/>
    <col min="6" max="6" width="13.453125" style="179" customWidth="1"/>
    <col min="7" max="7" width="8.7265625" style="180"/>
  </cols>
  <sheetData>
    <row r="1" spans="1:77" ht="17.399999999999999">
      <c r="A1" s="509" t="s">
        <v>275</v>
      </c>
      <c r="B1" s="509"/>
      <c r="C1" s="509"/>
      <c r="D1" s="509"/>
      <c r="E1" s="509"/>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row>
    <row r="2" spans="1:77" s="185" customFormat="1" ht="16.350000000000001" customHeight="1" thickBot="1">
      <c r="A2" s="182"/>
      <c r="B2" s="182"/>
      <c r="C2" s="182"/>
      <c r="D2" s="182"/>
      <c r="E2" s="182"/>
      <c r="F2" s="183"/>
      <c r="G2" s="184"/>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row>
    <row r="3" spans="1:77" s="187" customFormat="1" ht="33.6" customHeight="1" thickBot="1">
      <c r="A3" s="510" t="s">
        <v>459</v>
      </c>
      <c r="B3" s="511"/>
      <c r="C3" s="511"/>
      <c r="D3" s="511"/>
      <c r="E3" s="511"/>
      <c r="F3" s="511"/>
      <c r="G3" s="511"/>
      <c r="H3" s="511"/>
      <c r="I3" s="512"/>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6"/>
    </row>
    <row r="4" spans="1:77" s="181" customFormat="1" ht="14.1" customHeight="1">
      <c r="A4" s="188"/>
      <c r="B4" s="188"/>
      <c r="C4" s="188"/>
      <c r="D4" s="188"/>
      <c r="E4" s="188"/>
      <c r="F4" s="188"/>
      <c r="G4" s="188"/>
      <c r="H4" s="188"/>
      <c r="I4" s="188"/>
    </row>
    <row r="5" spans="1:77" ht="24.75" customHeight="1" thickBot="1">
      <c r="A5" s="189" t="s">
        <v>462</v>
      </c>
      <c r="B5" s="190"/>
      <c r="C5" s="191"/>
      <c r="D5" s="191"/>
      <c r="E5" s="191"/>
      <c r="F5" s="192"/>
      <c r="G5" s="192"/>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row>
    <row r="6" spans="1:77" ht="34.35" customHeight="1" thickBot="1">
      <c r="A6" s="193" t="s">
        <v>68</v>
      </c>
      <c r="B6" s="194" t="s">
        <v>276</v>
      </c>
      <c r="C6" s="194" t="s">
        <v>277</v>
      </c>
      <c r="D6" s="194" t="s">
        <v>278</v>
      </c>
      <c r="E6" s="194" t="s">
        <v>279</v>
      </c>
      <c r="F6" s="195" t="s">
        <v>280</v>
      </c>
      <c r="G6" s="192"/>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row>
    <row r="7" spans="1:77" ht="15.6" thickBot="1">
      <c r="A7" s="196" t="s">
        <v>244</v>
      </c>
      <c r="B7" s="237"/>
      <c r="C7" s="237"/>
      <c r="D7" s="237"/>
      <c r="E7" s="237"/>
      <c r="F7" s="238"/>
      <c r="G7" s="192"/>
    </row>
    <row r="8" spans="1:77" ht="15.6" thickBot="1">
      <c r="A8" s="199" t="s">
        <v>245</v>
      </c>
      <c r="B8" s="239"/>
      <c r="C8" s="239"/>
      <c r="D8" s="239"/>
      <c r="E8" s="239"/>
      <c r="F8" s="238"/>
      <c r="G8" s="192"/>
    </row>
    <row r="9" spans="1:77" ht="15.6" thickBot="1">
      <c r="A9" s="199" t="s">
        <v>246</v>
      </c>
      <c r="B9" s="239"/>
      <c r="C9" s="239"/>
      <c r="D9" s="239"/>
      <c r="E9" s="239"/>
      <c r="F9" s="238"/>
      <c r="G9" s="192"/>
    </row>
    <row r="10" spans="1:77" ht="15.6" thickBot="1">
      <c r="A10" s="199" t="s">
        <v>247</v>
      </c>
      <c r="B10" s="239"/>
      <c r="C10" s="239"/>
      <c r="D10" s="239"/>
      <c r="E10" s="239"/>
      <c r="F10" s="238"/>
      <c r="G10" s="192"/>
    </row>
    <row r="11" spans="1:77" ht="15.6" thickBot="1">
      <c r="A11" s="199"/>
      <c r="B11" s="239"/>
      <c r="C11" s="239"/>
      <c r="D11" s="239"/>
      <c r="E11" s="239"/>
      <c r="F11" s="238"/>
      <c r="G11" s="192"/>
    </row>
    <row r="12" spans="1:77" ht="27" customHeight="1" thickBot="1">
      <c r="A12" s="200" t="s">
        <v>248</v>
      </c>
      <c r="B12" s="194" t="s">
        <v>276</v>
      </c>
      <c r="C12" s="194" t="s">
        <v>277</v>
      </c>
      <c r="D12" s="194" t="s">
        <v>278</v>
      </c>
      <c r="E12" s="194" t="s">
        <v>279</v>
      </c>
      <c r="F12" s="195" t="s">
        <v>280</v>
      </c>
      <c r="G12" s="192"/>
    </row>
    <row r="13" spans="1:77" ht="15.6" thickBot="1">
      <c r="A13" s="201"/>
      <c r="B13" s="201"/>
      <c r="C13" s="201"/>
      <c r="D13" s="201"/>
      <c r="E13" s="201"/>
      <c r="F13" s="198"/>
      <c r="G13" s="192"/>
    </row>
    <row r="14" spans="1:77" ht="15.6" thickBot="1">
      <c r="A14" s="201"/>
      <c r="B14" s="197"/>
      <c r="C14" s="197"/>
      <c r="D14" s="197"/>
      <c r="E14" s="197"/>
      <c r="F14" s="198"/>
      <c r="G14" s="192"/>
      <c r="I14" s="214"/>
    </row>
    <row r="15" spans="1:77" ht="15.6" thickBot="1">
      <c r="A15" s="201"/>
      <c r="B15" s="197"/>
      <c r="C15" s="197"/>
      <c r="D15" s="197"/>
      <c r="E15" s="197"/>
      <c r="F15" s="198"/>
      <c r="G15" s="192"/>
      <c r="K15" s="214"/>
    </row>
    <row r="16" spans="1:77" ht="29.85" customHeight="1" thickBot="1">
      <c r="A16" s="202" t="s">
        <v>281</v>
      </c>
      <c r="B16" s="194" t="s">
        <v>276</v>
      </c>
      <c r="C16" s="194" t="s">
        <v>277</v>
      </c>
      <c r="D16" s="194" t="s">
        <v>278</v>
      </c>
      <c r="E16" s="194" t="s">
        <v>279</v>
      </c>
      <c r="F16" s="195" t="s">
        <v>280</v>
      </c>
      <c r="G16" s="192"/>
    </row>
    <row r="17" spans="1:7" ht="15.6" thickBot="1">
      <c r="A17" s="203" t="s">
        <v>261</v>
      </c>
      <c r="B17" s="197"/>
      <c r="C17" s="197"/>
      <c r="D17" s="197"/>
      <c r="E17" s="197"/>
      <c r="F17" s="198"/>
      <c r="G17" s="192"/>
    </row>
    <row r="18" spans="1:7" ht="15.6" thickBot="1">
      <c r="A18" s="203" t="s">
        <v>260</v>
      </c>
      <c r="B18" s="197"/>
      <c r="C18" s="197"/>
      <c r="D18" s="197"/>
      <c r="E18" s="197"/>
      <c r="F18" s="198"/>
      <c r="G18" s="192"/>
    </row>
    <row r="19" spans="1:7" ht="15.6" thickBot="1">
      <c r="A19" s="203" t="s">
        <v>259</v>
      </c>
      <c r="B19" s="197"/>
      <c r="C19" s="197"/>
      <c r="D19" s="197"/>
      <c r="E19" s="197"/>
      <c r="F19" s="198"/>
      <c r="G19" s="192"/>
    </row>
    <row r="20" spans="1:7" ht="15.6" thickBot="1">
      <c r="A20" s="203" t="s">
        <v>258</v>
      </c>
      <c r="B20" s="197"/>
      <c r="C20" s="197"/>
      <c r="D20" s="197"/>
      <c r="E20" s="197"/>
      <c r="F20" s="198"/>
      <c r="G20" s="192"/>
    </row>
    <row r="21" spans="1:7" ht="15.6" thickBot="1">
      <c r="A21" s="203" t="s">
        <v>257</v>
      </c>
      <c r="B21" s="197"/>
      <c r="C21" s="197"/>
      <c r="D21" s="197"/>
      <c r="E21" s="197"/>
      <c r="F21" s="198"/>
      <c r="G21" s="192"/>
    </row>
    <row r="22" spans="1:7" ht="15.6" thickBot="1">
      <c r="A22" s="203" t="s">
        <v>256</v>
      </c>
      <c r="B22" s="197"/>
      <c r="C22" s="197"/>
      <c r="D22" s="197"/>
      <c r="E22" s="197"/>
      <c r="F22" s="198"/>
      <c r="G22" s="192"/>
    </row>
    <row r="23" spans="1:7" ht="15.6" thickBot="1">
      <c r="A23" s="203" t="s">
        <v>254</v>
      </c>
      <c r="B23" s="197"/>
      <c r="C23" s="197"/>
      <c r="D23" s="197"/>
      <c r="E23" s="197"/>
      <c r="F23" s="198"/>
      <c r="G23" s="192"/>
    </row>
    <row r="24" spans="1:7" ht="15.6" thickBot="1">
      <c r="A24" s="203" t="s">
        <v>255</v>
      </c>
      <c r="B24" s="197"/>
      <c r="C24" s="197"/>
      <c r="D24" s="197"/>
      <c r="E24" s="197"/>
      <c r="F24" s="198"/>
      <c r="G24" s="192"/>
    </row>
    <row r="25" spans="1:7" ht="15.6" thickBot="1">
      <c r="A25" s="203" t="s">
        <v>253</v>
      </c>
      <c r="B25" s="197"/>
      <c r="C25" s="197"/>
      <c r="D25" s="197"/>
      <c r="E25" s="197"/>
      <c r="F25" s="198"/>
      <c r="G25" s="192"/>
    </row>
    <row r="26" spans="1:7" ht="15.6" thickBot="1">
      <c r="A26" s="203" t="s">
        <v>252</v>
      </c>
      <c r="B26" s="197"/>
      <c r="C26" s="197"/>
      <c r="D26" s="197"/>
      <c r="E26" s="197"/>
      <c r="F26" s="198"/>
      <c r="G26" s="192"/>
    </row>
    <row r="27" spans="1:7" ht="15.6" thickBot="1">
      <c r="A27" s="203" t="s">
        <v>251</v>
      </c>
      <c r="B27" s="197"/>
      <c r="C27" s="197"/>
      <c r="D27" s="197"/>
      <c r="E27" s="197"/>
      <c r="F27" s="198"/>
      <c r="G27" s="192"/>
    </row>
    <row r="28" spans="1:7" ht="15.6" thickBot="1">
      <c r="A28" s="203" t="s">
        <v>249</v>
      </c>
      <c r="B28" s="197"/>
      <c r="C28" s="197"/>
      <c r="D28" s="197"/>
      <c r="E28" s="197"/>
      <c r="F28" s="198"/>
      <c r="G28" s="192"/>
    </row>
    <row r="29" spans="1:7" ht="15.6" thickBot="1">
      <c r="A29" s="203" t="s">
        <v>250</v>
      </c>
      <c r="B29" s="197"/>
      <c r="C29" s="197"/>
      <c r="D29" s="197"/>
      <c r="E29" s="197"/>
      <c r="F29" s="198"/>
      <c r="G29" s="192"/>
    </row>
    <row r="30" spans="1:7" ht="15.6" thickBot="1">
      <c r="A30" s="201"/>
      <c r="B30" s="197"/>
      <c r="C30" s="197"/>
      <c r="D30" s="197"/>
      <c r="E30" s="197"/>
      <c r="F30" s="198"/>
      <c r="G30" s="192"/>
    </row>
    <row r="31" spans="1:7" s="209" customFormat="1">
      <c r="A31" s="204"/>
      <c r="B31" s="204"/>
      <c r="C31" s="205"/>
      <c r="D31" s="206"/>
      <c r="E31" s="206"/>
      <c r="F31" s="207"/>
      <c r="G31" s="208"/>
    </row>
    <row r="32" spans="1:7" s="209" customFormat="1" ht="16.2" thickBot="1">
      <c r="A32" s="189" t="s">
        <v>461</v>
      </c>
      <c r="B32" s="190"/>
      <c r="C32" s="191"/>
      <c r="D32" s="191"/>
      <c r="E32" s="191"/>
      <c r="F32" s="192"/>
      <c r="G32" s="208"/>
    </row>
    <row r="33" spans="1:7" s="209" customFormat="1" ht="27" thickBot="1">
      <c r="A33" s="193" t="s">
        <v>68</v>
      </c>
      <c r="B33" s="194" t="s">
        <v>276</v>
      </c>
      <c r="C33" s="194" t="s">
        <v>277</v>
      </c>
      <c r="D33" s="194" t="s">
        <v>278</v>
      </c>
      <c r="E33" s="194" t="s">
        <v>279</v>
      </c>
      <c r="F33" s="195" t="s">
        <v>280</v>
      </c>
      <c r="G33" s="208"/>
    </row>
    <row r="34" spans="1:7" s="209" customFormat="1" ht="15.6" thickBot="1">
      <c r="A34" s="196" t="s">
        <v>244</v>
      </c>
      <c r="B34" s="237"/>
      <c r="C34" s="237"/>
      <c r="D34" s="237"/>
      <c r="E34" s="237"/>
      <c r="F34" s="238"/>
      <c r="G34" s="208"/>
    </row>
    <row r="35" spans="1:7" s="209" customFormat="1" ht="15.6" thickBot="1">
      <c r="A35" s="199" t="s">
        <v>245</v>
      </c>
      <c r="B35" s="239"/>
      <c r="C35" s="239"/>
      <c r="D35" s="239"/>
      <c r="E35" s="239"/>
      <c r="F35" s="238"/>
      <c r="G35" s="208"/>
    </row>
    <row r="36" spans="1:7" s="209" customFormat="1" ht="15.6" thickBot="1">
      <c r="A36" s="199" t="s">
        <v>246</v>
      </c>
      <c r="B36" s="239"/>
      <c r="C36" s="239"/>
      <c r="D36" s="239"/>
      <c r="E36" s="239"/>
      <c r="F36" s="238"/>
      <c r="G36" s="208"/>
    </row>
    <row r="37" spans="1:7" s="209" customFormat="1" ht="15.6" thickBot="1">
      <c r="A37" s="199" t="s">
        <v>247</v>
      </c>
      <c r="B37" s="239"/>
      <c r="C37" s="239"/>
      <c r="D37" s="239"/>
      <c r="E37" s="239"/>
      <c r="F37" s="238"/>
      <c r="G37" s="208"/>
    </row>
    <row r="38" spans="1:7" s="209" customFormat="1" ht="15.6" thickBot="1">
      <c r="A38" s="199"/>
      <c r="B38" s="239"/>
      <c r="C38" s="239"/>
      <c r="D38" s="239"/>
      <c r="E38" s="239"/>
      <c r="F38" s="238"/>
      <c r="G38" s="208"/>
    </row>
    <row r="39" spans="1:7" s="209" customFormat="1" ht="27" thickBot="1">
      <c r="A39" s="200" t="s">
        <v>248</v>
      </c>
      <c r="B39" s="194" t="s">
        <v>276</v>
      </c>
      <c r="C39" s="194" t="s">
        <v>277</v>
      </c>
      <c r="D39" s="194" t="s">
        <v>278</v>
      </c>
      <c r="E39" s="194" t="s">
        <v>279</v>
      </c>
      <c r="F39" s="195" t="s">
        <v>280</v>
      </c>
      <c r="G39" s="208"/>
    </row>
    <row r="40" spans="1:7" s="209" customFormat="1" ht="15.6" thickBot="1">
      <c r="A40" s="201"/>
      <c r="B40" s="201"/>
      <c r="C40" s="201"/>
      <c r="D40" s="201"/>
      <c r="E40" s="201"/>
      <c r="F40" s="198"/>
      <c r="G40" s="208"/>
    </row>
    <row r="41" spans="1:7" s="209" customFormat="1" ht="15.6" thickBot="1">
      <c r="A41" s="201"/>
      <c r="B41" s="197"/>
      <c r="C41" s="197"/>
      <c r="D41" s="197"/>
      <c r="E41" s="197"/>
      <c r="F41" s="198"/>
      <c r="G41" s="208"/>
    </row>
    <row r="42" spans="1:7" s="209" customFormat="1" ht="15.6" thickBot="1">
      <c r="A42" s="201"/>
      <c r="B42" s="197"/>
      <c r="C42" s="197"/>
      <c r="D42" s="197"/>
      <c r="E42" s="197"/>
      <c r="F42" s="198"/>
      <c r="G42" s="208"/>
    </row>
    <row r="43" spans="1:7" s="209" customFormat="1" ht="27" thickBot="1">
      <c r="A43" s="202" t="s">
        <v>281</v>
      </c>
      <c r="B43" s="194" t="s">
        <v>276</v>
      </c>
      <c r="C43" s="194" t="s">
        <v>277</v>
      </c>
      <c r="D43" s="194" t="s">
        <v>278</v>
      </c>
      <c r="E43" s="194" t="s">
        <v>279</v>
      </c>
      <c r="F43" s="195" t="s">
        <v>280</v>
      </c>
      <c r="G43" s="208"/>
    </row>
    <row r="44" spans="1:7" s="209" customFormat="1" ht="15.6" thickBot="1">
      <c r="A44" s="203" t="s">
        <v>261</v>
      </c>
      <c r="B44" s="197"/>
      <c r="C44" s="197"/>
      <c r="D44" s="197"/>
      <c r="E44" s="197"/>
      <c r="F44" s="198"/>
      <c r="G44" s="208"/>
    </row>
    <row r="45" spans="1:7" s="209" customFormat="1" ht="15.6" thickBot="1">
      <c r="A45" s="203" t="s">
        <v>260</v>
      </c>
      <c r="B45" s="197"/>
      <c r="C45" s="197"/>
      <c r="D45" s="197"/>
      <c r="E45" s="197"/>
      <c r="F45" s="198"/>
      <c r="G45" s="208"/>
    </row>
    <row r="46" spans="1:7" s="209" customFormat="1" ht="15.6" thickBot="1">
      <c r="A46" s="203" t="s">
        <v>259</v>
      </c>
      <c r="B46" s="197"/>
      <c r="C46" s="197"/>
      <c r="D46" s="197"/>
      <c r="E46" s="197"/>
      <c r="F46" s="198"/>
      <c r="G46" s="208"/>
    </row>
    <row r="47" spans="1:7" s="209" customFormat="1" ht="15.6" thickBot="1">
      <c r="A47" s="203" t="s">
        <v>258</v>
      </c>
      <c r="B47" s="197"/>
      <c r="C47" s="197"/>
      <c r="D47" s="197"/>
      <c r="E47" s="197"/>
      <c r="F47" s="198"/>
      <c r="G47" s="208"/>
    </row>
    <row r="48" spans="1:7" s="209" customFormat="1" ht="15.6" thickBot="1">
      <c r="A48" s="203" t="s">
        <v>257</v>
      </c>
      <c r="B48" s="197"/>
      <c r="C48" s="197"/>
      <c r="D48" s="197"/>
      <c r="E48" s="197"/>
      <c r="F48" s="198"/>
      <c r="G48" s="208"/>
    </row>
    <row r="49" spans="1:7" s="209" customFormat="1" ht="15.6" thickBot="1">
      <c r="A49" s="203" t="s">
        <v>256</v>
      </c>
      <c r="B49" s="197"/>
      <c r="C49" s="197"/>
      <c r="D49" s="197"/>
      <c r="E49" s="197"/>
      <c r="F49" s="198"/>
      <c r="G49" s="208"/>
    </row>
    <row r="50" spans="1:7" s="209" customFormat="1" ht="15.6" thickBot="1">
      <c r="A50" s="203" t="s">
        <v>254</v>
      </c>
      <c r="B50" s="197"/>
      <c r="C50" s="197"/>
      <c r="D50" s="197"/>
      <c r="E50" s="197"/>
      <c r="F50" s="198"/>
      <c r="G50" s="208"/>
    </row>
    <row r="51" spans="1:7" s="209" customFormat="1" ht="15.6" thickBot="1">
      <c r="A51" s="203" t="s">
        <v>255</v>
      </c>
      <c r="B51" s="197"/>
      <c r="C51" s="197"/>
      <c r="D51" s="197"/>
      <c r="E51" s="197"/>
      <c r="F51" s="198"/>
      <c r="G51" s="208"/>
    </row>
    <row r="52" spans="1:7" s="209" customFormat="1" ht="15.6" thickBot="1">
      <c r="A52" s="203" t="s">
        <v>253</v>
      </c>
      <c r="B52" s="197"/>
      <c r="C52" s="197"/>
      <c r="D52" s="197"/>
      <c r="E52" s="197"/>
      <c r="F52" s="198"/>
      <c r="G52" s="208"/>
    </row>
    <row r="53" spans="1:7" s="209" customFormat="1" ht="15.6" thickBot="1">
      <c r="A53" s="203" t="s">
        <v>252</v>
      </c>
      <c r="B53" s="197"/>
      <c r="C53" s="197"/>
      <c r="D53" s="197"/>
      <c r="E53" s="197"/>
      <c r="F53" s="198"/>
      <c r="G53" s="208"/>
    </row>
    <row r="54" spans="1:7" s="209" customFormat="1" ht="15.6" thickBot="1">
      <c r="A54" s="203" t="s">
        <v>251</v>
      </c>
      <c r="B54" s="197"/>
      <c r="C54" s="197"/>
      <c r="D54" s="197"/>
      <c r="E54" s="197"/>
      <c r="F54" s="198"/>
      <c r="G54" s="208"/>
    </row>
    <row r="55" spans="1:7" s="209" customFormat="1" ht="15.6" thickBot="1">
      <c r="A55" s="203" t="s">
        <v>249</v>
      </c>
      <c r="B55" s="197"/>
      <c r="C55" s="197"/>
      <c r="D55" s="197"/>
      <c r="E55" s="197"/>
      <c r="F55" s="198"/>
      <c r="G55" s="208"/>
    </row>
    <row r="56" spans="1:7" s="209" customFormat="1" ht="15.6" thickBot="1">
      <c r="A56" s="203" t="s">
        <v>250</v>
      </c>
      <c r="B56" s="197"/>
      <c r="C56" s="197"/>
      <c r="D56" s="197"/>
      <c r="E56" s="197"/>
      <c r="F56" s="198"/>
      <c r="G56" s="208"/>
    </row>
    <row r="57" spans="1:7" s="209" customFormat="1" ht="15.6" thickBot="1">
      <c r="A57" s="201"/>
      <c r="B57" s="197"/>
      <c r="C57" s="197"/>
      <c r="D57" s="197"/>
      <c r="E57" s="197"/>
      <c r="F57" s="198"/>
      <c r="G57" s="208"/>
    </row>
    <row r="58" spans="1:7" s="209" customFormat="1">
      <c r="A58" s="204"/>
      <c r="B58" s="204"/>
      <c r="C58" s="205"/>
      <c r="D58" s="206"/>
      <c r="E58" s="206"/>
      <c r="F58" s="207" t="str">
        <f t="shared" ref="F58:F62" si="0">IF(C59="","",SUM(D59:E59))</f>
        <v/>
      </c>
      <c r="G58" s="208"/>
    </row>
    <row r="59" spans="1:7" s="209" customFormat="1">
      <c r="A59" s="204"/>
      <c r="B59" s="204"/>
      <c r="C59" s="205"/>
      <c r="D59" s="206"/>
      <c r="E59" s="206"/>
      <c r="F59" s="207" t="str">
        <f t="shared" si="0"/>
        <v/>
      </c>
      <c r="G59" s="208"/>
    </row>
    <row r="60" spans="1:7" s="209" customFormat="1">
      <c r="A60" s="204"/>
      <c r="B60" s="204"/>
      <c r="C60" s="205"/>
      <c r="D60" s="206"/>
      <c r="E60" s="206"/>
      <c r="F60" s="207" t="str">
        <f t="shared" si="0"/>
        <v/>
      </c>
      <c r="G60" s="208"/>
    </row>
    <row r="61" spans="1:7" s="209" customFormat="1">
      <c r="A61" s="204"/>
      <c r="B61" s="204"/>
      <c r="C61" s="205"/>
      <c r="D61" s="206"/>
      <c r="E61" s="206"/>
      <c r="F61" s="207" t="str">
        <f t="shared" si="0"/>
        <v/>
      </c>
      <c r="G61" s="208"/>
    </row>
    <row r="62" spans="1:7" s="209" customFormat="1">
      <c r="A62" s="204"/>
      <c r="B62" s="204"/>
      <c r="C62" s="205"/>
      <c r="D62" s="206"/>
      <c r="E62" s="206"/>
      <c r="F62" s="207" t="str">
        <f t="shared" si="0"/>
        <v/>
      </c>
      <c r="G62" s="208"/>
    </row>
    <row r="63" spans="1:7" s="209" customFormat="1">
      <c r="A63" s="204"/>
      <c r="B63" s="204"/>
      <c r="C63" s="205"/>
      <c r="D63" s="206"/>
      <c r="E63" s="206"/>
      <c r="F63" s="210"/>
      <c r="G63" s="208"/>
    </row>
    <row r="64" spans="1:7" s="209" customFormat="1">
      <c r="A64" s="208"/>
      <c r="B64" s="208"/>
      <c r="C64" s="211"/>
      <c r="D64" s="211"/>
      <c r="E64" s="211"/>
      <c r="F64" s="210"/>
      <c r="G64" s="208"/>
    </row>
    <row r="65" spans="1:7" s="209" customFormat="1">
      <c r="A65" s="208"/>
      <c r="B65" s="208"/>
      <c r="C65" s="211"/>
      <c r="D65" s="211"/>
      <c r="E65" s="211"/>
      <c r="F65" s="210"/>
      <c r="G65" s="208"/>
    </row>
    <row r="66" spans="1:7" s="209" customFormat="1">
      <c r="A66" s="208"/>
      <c r="B66" s="208"/>
      <c r="C66" s="211"/>
      <c r="D66" s="211"/>
      <c r="E66" s="211"/>
      <c r="F66" s="210"/>
      <c r="G66" s="208"/>
    </row>
    <row r="67" spans="1:7" s="209" customFormat="1">
      <c r="A67" s="208"/>
      <c r="B67" s="208"/>
      <c r="C67" s="211"/>
      <c r="D67" s="211"/>
      <c r="E67" s="211"/>
      <c r="F67" s="210"/>
      <c r="G67" s="208"/>
    </row>
    <row r="68" spans="1:7" s="209" customFormat="1">
      <c r="A68" s="208"/>
      <c r="B68" s="208"/>
      <c r="C68" s="211"/>
      <c r="D68" s="211"/>
      <c r="E68" s="211"/>
      <c r="F68" s="210"/>
      <c r="G68" s="208"/>
    </row>
    <row r="69" spans="1:7" s="209" customFormat="1">
      <c r="A69" s="208"/>
      <c r="B69" s="208"/>
      <c r="C69" s="211"/>
      <c r="D69" s="211"/>
      <c r="E69" s="211"/>
      <c r="F69" s="210"/>
      <c r="G69" s="208"/>
    </row>
    <row r="70" spans="1:7" s="209" customFormat="1">
      <c r="A70" s="208"/>
      <c r="B70" s="208"/>
      <c r="C70" s="211"/>
      <c r="D70" s="211"/>
      <c r="E70" s="211"/>
      <c r="F70" s="210"/>
      <c r="G70" s="208"/>
    </row>
    <row r="71" spans="1:7" s="209" customFormat="1">
      <c r="A71" s="208"/>
      <c r="B71" s="208"/>
      <c r="C71" s="211"/>
      <c r="D71" s="211"/>
      <c r="E71" s="211"/>
      <c r="F71" s="210"/>
      <c r="G71" s="208"/>
    </row>
    <row r="72" spans="1:7" s="209" customFormat="1">
      <c r="A72" s="208"/>
      <c r="B72" s="208"/>
      <c r="C72" s="211"/>
      <c r="D72" s="211"/>
      <c r="E72" s="211"/>
      <c r="F72" s="210"/>
      <c r="G72" s="208"/>
    </row>
    <row r="73" spans="1:7" s="209" customFormat="1">
      <c r="A73" s="208"/>
      <c r="B73" s="208"/>
      <c r="C73" s="211"/>
      <c r="D73" s="211"/>
      <c r="E73" s="211"/>
      <c r="F73" s="210"/>
      <c r="G73" s="208"/>
    </row>
    <row r="74" spans="1:7" s="209" customFormat="1">
      <c r="A74" s="208"/>
      <c r="B74" s="208"/>
      <c r="C74" s="211"/>
      <c r="D74" s="211"/>
      <c r="E74" s="211"/>
      <c r="F74" s="210"/>
      <c r="G74" s="208"/>
    </row>
    <row r="75" spans="1:7" s="209" customFormat="1">
      <c r="A75" s="208"/>
      <c r="B75" s="208"/>
      <c r="C75" s="211"/>
      <c r="D75" s="211"/>
      <c r="E75" s="211"/>
      <c r="F75" s="210"/>
      <c r="G75" s="208"/>
    </row>
    <row r="76" spans="1:7" s="209" customFormat="1">
      <c r="A76" s="208"/>
      <c r="B76" s="208"/>
      <c r="C76" s="211"/>
      <c r="D76" s="211"/>
      <c r="E76" s="211"/>
      <c r="F76" s="210"/>
      <c r="G76" s="208"/>
    </row>
    <row r="77" spans="1:7" s="209" customFormat="1">
      <c r="A77" s="208"/>
      <c r="B77" s="208"/>
      <c r="C77" s="211"/>
      <c r="D77" s="211"/>
      <c r="E77" s="211"/>
      <c r="F77" s="210"/>
      <c r="G77" s="208"/>
    </row>
    <row r="78" spans="1:7" s="209" customFormat="1">
      <c r="A78" s="208"/>
      <c r="B78" s="208"/>
      <c r="C78" s="211"/>
      <c r="D78" s="211"/>
      <c r="E78" s="211"/>
      <c r="F78" s="210"/>
      <c r="G78" s="208"/>
    </row>
    <row r="79" spans="1:7" s="209" customFormat="1">
      <c r="A79" s="208"/>
      <c r="B79" s="208"/>
      <c r="C79" s="211"/>
      <c r="D79" s="211"/>
      <c r="E79" s="211"/>
      <c r="F79" s="210"/>
      <c r="G79" s="208"/>
    </row>
    <row r="80" spans="1:7" s="209" customFormat="1">
      <c r="A80" s="208"/>
      <c r="B80" s="208"/>
      <c r="C80" s="211"/>
      <c r="D80" s="211"/>
      <c r="E80" s="211"/>
      <c r="F80" s="210"/>
      <c r="G80" s="208"/>
    </row>
    <row r="81" spans="1:7" s="209" customFormat="1">
      <c r="A81" s="208"/>
      <c r="B81" s="208"/>
      <c r="C81" s="211"/>
      <c r="D81" s="211"/>
      <c r="E81" s="211"/>
      <c r="F81" s="210"/>
      <c r="G81" s="208"/>
    </row>
    <row r="82" spans="1:7" s="209" customFormat="1">
      <c r="A82" s="208"/>
      <c r="B82" s="208"/>
      <c r="C82" s="211"/>
      <c r="D82" s="211"/>
      <c r="E82" s="211"/>
      <c r="F82" s="210"/>
      <c r="G82" s="208"/>
    </row>
    <row r="83" spans="1:7" s="209" customFormat="1">
      <c r="A83" s="208"/>
      <c r="B83" s="208"/>
      <c r="C83" s="211"/>
      <c r="D83" s="211"/>
      <c r="E83" s="211"/>
      <c r="F83" s="210"/>
      <c r="G83" s="208"/>
    </row>
    <row r="84" spans="1:7" s="209" customFormat="1">
      <c r="A84" s="208"/>
      <c r="B84" s="208"/>
      <c r="C84" s="211"/>
      <c r="D84" s="211"/>
      <c r="E84" s="211"/>
      <c r="F84" s="210"/>
      <c r="G84" s="208"/>
    </row>
    <row r="85" spans="1:7" s="209" customFormat="1">
      <c r="A85" s="208"/>
      <c r="B85" s="208"/>
      <c r="C85" s="211"/>
      <c r="D85" s="211"/>
      <c r="E85" s="211"/>
      <c r="F85" s="210"/>
      <c r="G85" s="208"/>
    </row>
    <row r="86" spans="1:7" s="209" customFormat="1">
      <c r="A86" s="208"/>
      <c r="B86" s="208"/>
      <c r="C86" s="211"/>
      <c r="D86" s="211"/>
      <c r="E86" s="211"/>
      <c r="F86" s="210"/>
      <c r="G86" s="208"/>
    </row>
    <row r="87" spans="1:7" s="209" customFormat="1">
      <c r="A87" s="208"/>
      <c r="B87" s="208"/>
      <c r="C87" s="211"/>
      <c r="D87" s="211"/>
      <c r="E87" s="211"/>
      <c r="F87" s="210"/>
      <c r="G87" s="208"/>
    </row>
    <row r="88" spans="1:7" s="209" customFormat="1">
      <c r="A88" s="208"/>
      <c r="B88" s="208"/>
      <c r="C88" s="211"/>
      <c r="D88" s="211"/>
      <c r="E88" s="211"/>
      <c r="F88" s="210"/>
      <c r="G88" s="208"/>
    </row>
    <row r="89" spans="1:7" s="209" customFormat="1">
      <c r="A89" s="208"/>
      <c r="B89" s="208"/>
      <c r="C89" s="211"/>
      <c r="D89" s="211"/>
      <c r="E89" s="211"/>
      <c r="F89" s="210"/>
      <c r="G89" s="208"/>
    </row>
    <row r="90" spans="1:7" s="209" customFormat="1">
      <c r="A90" s="208"/>
      <c r="B90" s="208"/>
      <c r="C90" s="211"/>
      <c r="D90" s="211"/>
      <c r="E90" s="211"/>
      <c r="F90" s="210"/>
      <c r="G90" s="208"/>
    </row>
    <row r="91" spans="1:7" s="209" customFormat="1">
      <c r="A91" s="208"/>
      <c r="B91" s="208"/>
      <c r="C91" s="211"/>
      <c r="D91" s="211"/>
      <c r="E91" s="211"/>
      <c r="F91" s="210"/>
      <c r="G91" s="208"/>
    </row>
    <row r="92" spans="1:7" s="209" customFormat="1">
      <c r="A92" s="208"/>
      <c r="B92" s="208"/>
      <c r="C92" s="211"/>
      <c r="D92" s="211"/>
      <c r="E92" s="211"/>
      <c r="F92" s="210"/>
      <c r="G92" s="208"/>
    </row>
    <row r="93" spans="1:7" s="209" customFormat="1">
      <c r="A93" s="208"/>
      <c r="B93" s="208"/>
      <c r="C93" s="211"/>
      <c r="D93" s="211"/>
      <c r="E93" s="211"/>
      <c r="F93" s="210"/>
      <c r="G93" s="208"/>
    </row>
    <row r="94" spans="1:7" s="209" customFormat="1">
      <c r="A94" s="208"/>
      <c r="B94" s="208"/>
      <c r="C94" s="211"/>
      <c r="D94" s="211"/>
      <c r="E94" s="211"/>
      <c r="F94" s="210"/>
      <c r="G94" s="208"/>
    </row>
    <row r="95" spans="1:7" s="209" customFormat="1">
      <c r="A95" s="208"/>
      <c r="B95" s="208"/>
      <c r="C95" s="211"/>
      <c r="D95" s="211"/>
      <c r="E95" s="211"/>
      <c r="F95" s="210"/>
      <c r="G95" s="208"/>
    </row>
    <row r="96" spans="1:7" s="209" customFormat="1">
      <c r="A96" s="208"/>
      <c r="B96" s="208"/>
      <c r="C96" s="211"/>
      <c r="D96" s="211"/>
      <c r="E96" s="211"/>
      <c r="F96" s="210"/>
      <c r="G96" s="208"/>
    </row>
    <row r="97" spans="1:7" s="209" customFormat="1">
      <c r="A97" s="208"/>
      <c r="B97" s="208"/>
      <c r="C97" s="211"/>
      <c r="D97" s="211"/>
      <c r="E97" s="211"/>
      <c r="F97" s="210"/>
      <c r="G97" s="208"/>
    </row>
    <row r="98" spans="1:7" s="209" customFormat="1">
      <c r="A98" s="208"/>
      <c r="B98" s="208"/>
      <c r="C98" s="211"/>
      <c r="D98" s="211"/>
      <c r="E98" s="211"/>
      <c r="F98" s="210"/>
      <c r="G98" s="208"/>
    </row>
    <row r="99" spans="1:7" s="209" customFormat="1">
      <c r="A99" s="208"/>
      <c r="B99" s="208"/>
      <c r="C99" s="211"/>
      <c r="D99" s="211"/>
      <c r="E99" s="211"/>
      <c r="F99" s="210"/>
      <c r="G99" s="208"/>
    </row>
    <row r="100" spans="1:7" s="209" customFormat="1">
      <c r="A100" s="208"/>
      <c r="B100" s="208"/>
      <c r="C100" s="211"/>
      <c r="D100" s="211"/>
      <c r="E100" s="211"/>
      <c r="F100" s="210"/>
      <c r="G100" s="208"/>
    </row>
    <row r="101" spans="1:7" s="209" customFormat="1">
      <c r="A101" s="208"/>
      <c r="B101" s="208"/>
      <c r="C101" s="211"/>
      <c r="D101" s="211"/>
      <c r="E101" s="211"/>
      <c r="F101" s="210"/>
      <c r="G101" s="208"/>
    </row>
    <row r="102" spans="1:7" s="209" customFormat="1">
      <c r="A102" s="208"/>
      <c r="B102" s="208"/>
      <c r="C102" s="211"/>
      <c r="D102" s="211"/>
      <c r="E102" s="211"/>
      <c r="F102" s="210"/>
      <c r="G102" s="208"/>
    </row>
    <row r="103" spans="1:7" s="209" customFormat="1">
      <c r="A103" s="208"/>
      <c r="B103" s="208"/>
      <c r="C103" s="211"/>
      <c r="D103" s="211"/>
      <c r="E103" s="211"/>
      <c r="F103" s="210"/>
      <c r="G103" s="208"/>
    </row>
    <row r="104" spans="1:7" s="209" customFormat="1">
      <c r="A104" s="208"/>
      <c r="B104" s="208"/>
      <c r="C104" s="211"/>
      <c r="D104" s="211"/>
      <c r="E104" s="211"/>
      <c r="F104" s="210"/>
      <c r="G104" s="208"/>
    </row>
    <row r="105" spans="1:7" s="209" customFormat="1">
      <c r="A105" s="208"/>
      <c r="B105" s="208"/>
      <c r="C105" s="211"/>
      <c r="D105" s="211"/>
      <c r="E105" s="211"/>
      <c r="F105" s="210"/>
      <c r="G105" s="208"/>
    </row>
    <row r="106" spans="1:7" s="209" customFormat="1">
      <c r="A106" s="208"/>
      <c r="B106" s="208"/>
      <c r="C106" s="211"/>
      <c r="D106" s="211"/>
      <c r="E106" s="211"/>
      <c r="F106" s="210"/>
      <c r="G106" s="208"/>
    </row>
    <row r="107" spans="1:7" s="209" customFormat="1">
      <c r="A107" s="208"/>
      <c r="B107" s="208"/>
      <c r="C107" s="211"/>
      <c r="D107" s="211"/>
      <c r="E107" s="211"/>
      <c r="F107" s="210"/>
      <c r="G107" s="208"/>
    </row>
    <row r="108" spans="1:7" s="209" customFormat="1">
      <c r="A108" s="208"/>
      <c r="B108" s="208"/>
      <c r="C108" s="211"/>
      <c r="D108" s="211"/>
      <c r="E108" s="211"/>
      <c r="F108" s="210"/>
      <c r="G108" s="208"/>
    </row>
    <row r="109" spans="1:7" s="209" customFormat="1">
      <c r="A109" s="208"/>
      <c r="B109" s="208"/>
      <c r="C109" s="211"/>
      <c r="D109" s="211"/>
      <c r="E109" s="211"/>
      <c r="F109" s="210"/>
      <c r="G109" s="208"/>
    </row>
    <row r="110" spans="1:7" s="209" customFormat="1">
      <c r="A110" s="208"/>
      <c r="B110" s="208"/>
      <c r="C110" s="211"/>
      <c r="D110" s="211"/>
      <c r="E110" s="211"/>
      <c r="F110" s="210"/>
      <c r="G110" s="208"/>
    </row>
    <row r="111" spans="1:7" s="209" customFormat="1">
      <c r="A111" s="208"/>
      <c r="B111" s="208"/>
      <c r="C111" s="211"/>
      <c r="D111" s="211"/>
      <c r="E111" s="211"/>
      <c r="F111" s="210"/>
      <c r="G111" s="208"/>
    </row>
    <row r="112" spans="1:7" s="209" customFormat="1">
      <c r="A112" s="208"/>
      <c r="B112" s="208"/>
      <c r="C112" s="211"/>
      <c r="D112" s="211"/>
      <c r="E112" s="211"/>
      <c r="F112" s="210"/>
      <c r="G112" s="208"/>
    </row>
    <row r="113" spans="1:7" s="209" customFormat="1">
      <c r="A113" s="208"/>
      <c r="B113" s="208"/>
      <c r="C113" s="211"/>
      <c r="D113" s="211"/>
      <c r="E113" s="211"/>
      <c r="F113" s="210"/>
      <c r="G113" s="208"/>
    </row>
    <row r="114" spans="1:7" s="209" customFormat="1">
      <c r="A114" s="208"/>
      <c r="B114" s="208"/>
      <c r="C114" s="211"/>
      <c r="D114" s="211"/>
      <c r="E114" s="211"/>
      <c r="F114" s="210"/>
      <c r="G114" s="208"/>
    </row>
    <row r="115" spans="1:7" s="209" customFormat="1">
      <c r="A115" s="208"/>
      <c r="B115" s="208"/>
      <c r="C115" s="211"/>
      <c r="D115" s="211"/>
      <c r="E115" s="211"/>
      <c r="F115" s="210"/>
      <c r="G115" s="208"/>
    </row>
    <row r="116" spans="1:7" s="209" customFormat="1">
      <c r="A116" s="208"/>
      <c r="B116" s="208"/>
      <c r="C116" s="211"/>
      <c r="D116" s="211"/>
      <c r="E116" s="211"/>
      <c r="F116" s="210"/>
      <c r="G116" s="208"/>
    </row>
    <row r="117" spans="1:7" s="209" customFormat="1">
      <c r="A117" s="208"/>
      <c r="B117" s="208"/>
      <c r="C117" s="211"/>
      <c r="D117" s="211"/>
      <c r="E117" s="211"/>
      <c r="F117" s="210"/>
      <c r="G117" s="208"/>
    </row>
    <row r="118" spans="1:7" s="209" customFormat="1">
      <c r="A118" s="208"/>
      <c r="B118" s="208"/>
      <c r="C118" s="211"/>
      <c r="D118" s="211"/>
      <c r="E118" s="211"/>
      <c r="F118" s="210"/>
      <c r="G118" s="208"/>
    </row>
    <row r="119" spans="1:7" s="209" customFormat="1">
      <c r="A119" s="208"/>
      <c r="B119" s="208"/>
      <c r="C119" s="211"/>
      <c r="D119" s="211"/>
      <c r="E119" s="211"/>
      <c r="F119" s="210"/>
      <c r="G119" s="208"/>
    </row>
    <row r="120" spans="1:7" s="209" customFormat="1">
      <c r="A120" s="208"/>
      <c r="B120" s="208"/>
      <c r="C120" s="211"/>
      <c r="D120" s="211"/>
      <c r="E120" s="211"/>
      <c r="F120" s="210"/>
      <c r="G120" s="208"/>
    </row>
    <row r="121" spans="1:7" s="209" customFormat="1">
      <c r="A121" s="208"/>
      <c r="B121" s="208"/>
      <c r="C121" s="211"/>
      <c r="D121" s="211"/>
      <c r="E121" s="211"/>
      <c r="F121" s="210"/>
      <c r="G121" s="208"/>
    </row>
    <row r="122" spans="1:7" s="209" customFormat="1">
      <c r="A122" s="208"/>
      <c r="B122" s="208"/>
      <c r="C122" s="211"/>
      <c r="D122" s="211"/>
      <c r="E122" s="211"/>
      <c r="F122" s="210"/>
      <c r="G122" s="208"/>
    </row>
    <row r="123" spans="1:7" s="209" customFormat="1">
      <c r="A123" s="208"/>
      <c r="B123" s="208"/>
      <c r="C123" s="211"/>
      <c r="D123" s="211"/>
      <c r="E123" s="211"/>
      <c r="F123" s="210"/>
      <c r="G123" s="208"/>
    </row>
    <row r="124" spans="1:7" s="209" customFormat="1">
      <c r="A124" s="208"/>
      <c r="B124" s="208"/>
      <c r="C124" s="211"/>
      <c r="D124" s="211"/>
      <c r="E124" s="211"/>
      <c r="F124" s="210"/>
      <c r="G124" s="208"/>
    </row>
    <row r="125" spans="1:7" s="209" customFormat="1">
      <c r="A125" s="208"/>
      <c r="B125" s="208"/>
      <c r="C125" s="211"/>
      <c r="D125" s="211"/>
      <c r="E125" s="211"/>
      <c r="F125" s="210"/>
      <c r="G125" s="208"/>
    </row>
    <row r="126" spans="1:7" s="209" customFormat="1">
      <c r="A126" s="208"/>
      <c r="B126" s="208"/>
      <c r="C126" s="211"/>
      <c r="D126" s="211"/>
      <c r="E126" s="211"/>
      <c r="F126" s="210"/>
      <c r="G126" s="208"/>
    </row>
    <row r="127" spans="1:7" s="209" customFormat="1">
      <c r="A127" s="208"/>
      <c r="B127" s="208"/>
      <c r="C127" s="211"/>
      <c r="D127" s="211"/>
      <c r="E127" s="211"/>
      <c r="F127" s="210"/>
      <c r="G127" s="208"/>
    </row>
    <row r="128" spans="1:7" s="209" customFormat="1">
      <c r="A128" s="208"/>
      <c r="B128" s="208"/>
      <c r="C128" s="211"/>
      <c r="D128" s="211"/>
      <c r="E128" s="211"/>
      <c r="F128" s="210"/>
      <c r="G128" s="208"/>
    </row>
    <row r="129" spans="1:7" s="209" customFormat="1">
      <c r="A129" s="208"/>
      <c r="B129" s="208"/>
      <c r="C129" s="211"/>
      <c r="D129" s="211"/>
      <c r="E129" s="211"/>
      <c r="F129" s="210"/>
      <c r="G129" s="208"/>
    </row>
    <row r="130" spans="1:7" s="209" customFormat="1">
      <c r="A130" s="208"/>
      <c r="B130" s="208"/>
      <c r="C130" s="211"/>
      <c r="D130" s="211"/>
      <c r="E130" s="211"/>
      <c r="F130" s="210"/>
      <c r="G130" s="208"/>
    </row>
    <row r="131" spans="1:7" s="209" customFormat="1">
      <c r="A131" s="208"/>
      <c r="B131" s="208"/>
      <c r="C131" s="211"/>
      <c r="D131" s="211"/>
      <c r="E131" s="211"/>
      <c r="F131" s="210"/>
      <c r="G131" s="208"/>
    </row>
    <row r="132" spans="1:7" s="209" customFormat="1">
      <c r="A132" s="208"/>
      <c r="B132" s="208"/>
      <c r="C132" s="211"/>
      <c r="D132" s="211"/>
      <c r="E132" s="211"/>
      <c r="F132" s="210"/>
      <c r="G132" s="208"/>
    </row>
    <row r="133" spans="1:7" s="209" customFormat="1">
      <c r="A133" s="208"/>
      <c r="B133" s="208"/>
      <c r="C133" s="211"/>
      <c r="D133" s="211"/>
      <c r="E133" s="211"/>
      <c r="F133" s="210"/>
      <c r="G133" s="208"/>
    </row>
    <row r="134" spans="1:7" s="209" customFormat="1">
      <c r="A134" s="208"/>
      <c r="B134" s="208"/>
      <c r="C134" s="211"/>
      <c r="D134" s="211"/>
      <c r="E134" s="211"/>
      <c r="F134" s="210"/>
      <c r="G134" s="208"/>
    </row>
    <row r="135" spans="1:7" s="209" customFormat="1">
      <c r="A135" s="208"/>
      <c r="B135" s="208"/>
      <c r="C135" s="211"/>
      <c r="D135" s="211"/>
      <c r="E135" s="211"/>
      <c r="F135" s="210"/>
      <c r="G135" s="208"/>
    </row>
    <row r="136" spans="1:7" s="209" customFormat="1">
      <c r="A136" s="208"/>
      <c r="B136" s="208"/>
      <c r="C136" s="211"/>
      <c r="D136" s="211"/>
      <c r="E136" s="211"/>
      <c r="F136" s="210"/>
      <c r="G136" s="208"/>
    </row>
    <row r="137" spans="1:7" s="209" customFormat="1">
      <c r="A137" s="208"/>
      <c r="B137" s="208"/>
      <c r="C137" s="211"/>
      <c r="D137" s="211"/>
      <c r="E137" s="211"/>
      <c r="F137" s="210"/>
      <c r="G137" s="208"/>
    </row>
    <row r="138" spans="1:7" s="209" customFormat="1">
      <c r="A138" s="208"/>
      <c r="B138" s="208"/>
      <c r="C138" s="211"/>
      <c r="D138" s="211"/>
      <c r="E138" s="211"/>
      <c r="F138" s="210"/>
      <c r="G138" s="208"/>
    </row>
    <row r="139" spans="1:7" s="209" customFormat="1">
      <c r="A139" s="208"/>
      <c r="B139" s="208"/>
      <c r="C139" s="211"/>
      <c r="D139" s="211"/>
      <c r="E139" s="211"/>
      <c r="F139" s="210"/>
      <c r="G139" s="208"/>
    </row>
    <row r="140" spans="1:7" s="209" customFormat="1">
      <c r="A140" s="208"/>
      <c r="B140" s="208"/>
      <c r="C140" s="211"/>
      <c r="D140" s="211"/>
      <c r="E140" s="211"/>
      <c r="F140" s="210"/>
      <c r="G140" s="208"/>
    </row>
    <row r="141" spans="1:7" s="209" customFormat="1">
      <c r="A141" s="208"/>
      <c r="B141" s="208"/>
      <c r="C141" s="211"/>
      <c r="D141" s="211"/>
      <c r="E141" s="211"/>
      <c r="F141" s="210"/>
      <c r="G141" s="208"/>
    </row>
    <row r="142" spans="1:7" s="209" customFormat="1">
      <c r="A142" s="208"/>
      <c r="B142" s="208"/>
      <c r="C142" s="211"/>
      <c r="D142" s="211"/>
      <c r="E142" s="211"/>
      <c r="F142" s="210"/>
      <c r="G142" s="208"/>
    </row>
    <row r="143" spans="1:7" s="209" customFormat="1">
      <c r="A143" s="208"/>
      <c r="B143" s="208"/>
      <c r="C143" s="211"/>
      <c r="D143" s="211"/>
      <c r="E143" s="211"/>
      <c r="F143" s="210"/>
      <c r="G143" s="208"/>
    </row>
    <row r="144" spans="1:7" s="209" customFormat="1">
      <c r="A144" s="208"/>
      <c r="B144" s="208"/>
      <c r="C144" s="211"/>
      <c r="D144" s="211"/>
      <c r="E144" s="211"/>
      <c r="F144" s="210"/>
      <c r="G144" s="208"/>
    </row>
    <row r="145" spans="1:7" s="209" customFormat="1">
      <c r="A145" s="208"/>
      <c r="B145" s="208"/>
      <c r="C145" s="211"/>
      <c r="D145" s="211"/>
      <c r="E145" s="211"/>
      <c r="F145" s="210"/>
      <c r="G145" s="208"/>
    </row>
    <row r="146" spans="1:7" s="209" customFormat="1">
      <c r="A146" s="208"/>
      <c r="B146" s="208"/>
      <c r="C146" s="211"/>
      <c r="D146" s="211"/>
      <c r="E146" s="211"/>
      <c r="F146" s="210"/>
      <c r="G146" s="208"/>
    </row>
    <row r="147" spans="1:7" s="209" customFormat="1">
      <c r="A147" s="208"/>
      <c r="B147" s="208"/>
      <c r="C147" s="211"/>
      <c r="D147" s="211"/>
      <c r="E147" s="211"/>
      <c r="F147" s="210"/>
      <c r="G147" s="208"/>
    </row>
    <row r="148" spans="1:7" s="209" customFormat="1">
      <c r="A148" s="208"/>
      <c r="B148" s="208"/>
      <c r="C148" s="211"/>
      <c r="D148" s="211"/>
      <c r="E148" s="211"/>
      <c r="F148" s="210"/>
      <c r="G148" s="208"/>
    </row>
    <row r="149" spans="1:7" s="209" customFormat="1">
      <c r="A149" s="208"/>
      <c r="B149" s="208"/>
      <c r="C149" s="211"/>
      <c r="D149" s="211"/>
      <c r="E149" s="211"/>
      <c r="F149" s="210"/>
      <c r="G149" s="208"/>
    </row>
    <row r="150" spans="1:7" s="209" customFormat="1">
      <c r="A150" s="208"/>
      <c r="B150" s="208"/>
      <c r="C150" s="211"/>
      <c r="D150" s="211"/>
      <c r="E150" s="211"/>
      <c r="F150" s="210"/>
      <c r="G150" s="208"/>
    </row>
    <row r="151" spans="1:7" s="209" customFormat="1">
      <c r="A151" s="208"/>
      <c r="B151" s="208"/>
      <c r="C151" s="211"/>
      <c r="D151" s="211"/>
      <c r="E151" s="211"/>
      <c r="F151" s="210"/>
      <c r="G151" s="208"/>
    </row>
    <row r="152" spans="1:7" s="209" customFormat="1">
      <c r="A152" s="208"/>
      <c r="B152" s="208"/>
      <c r="C152" s="211"/>
      <c r="D152" s="211"/>
      <c r="E152" s="211"/>
      <c r="F152" s="210"/>
      <c r="G152" s="208"/>
    </row>
    <row r="153" spans="1:7" s="209" customFormat="1">
      <c r="A153" s="208"/>
      <c r="B153" s="208"/>
      <c r="C153" s="211"/>
      <c r="D153" s="211"/>
      <c r="E153" s="211"/>
      <c r="F153" s="210"/>
      <c r="G153" s="208"/>
    </row>
    <row r="154" spans="1:7" s="209" customFormat="1">
      <c r="A154" s="208"/>
      <c r="B154" s="208"/>
      <c r="C154" s="211"/>
      <c r="D154" s="211"/>
      <c r="E154" s="211"/>
      <c r="F154" s="210"/>
      <c r="G154" s="208"/>
    </row>
    <row r="155" spans="1:7" s="209" customFormat="1">
      <c r="A155" s="208"/>
      <c r="B155" s="208"/>
      <c r="C155" s="211"/>
      <c r="D155" s="211"/>
      <c r="E155" s="211"/>
      <c r="F155" s="210"/>
      <c r="G155" s="208"/>
    </row>
    <row r="156" spans="1:7" s="209" customFormat="1">
      <c r="A156" s="208"/>
      <c r="B156" s="208"/>
      <c r="C156" s="211"/>
      <c r="D156" s="211"/>
      <c r="E156" s="211"/>
      <c r="F156" s="210"/>
      <c r="G156" s="208"/>
    </row>
    <row r="157" spans="1:7" s="209" customFormat="1">
      <c r="A157" s="208"/>
      <c r="B157" s="208"/>
      <c r="C157" s="211"/>
      <c r="D157" s="211"/>
      <c r="E157" s="211"/>
      <c r="F157" s="210"/>
      <c r="G157" s="208"/>
    </row>
    <row r="158" spans="1:7" s="209" customFormat="1">
      <c r="A158" s="208"/>
      <c r="B158" s="208"/>
      <c r="C158" s="211"/>
      <c r="D158" s="211"/>
      <c r="E158" s="211"/>
      <c r="F158" s="210"/>
      <c r="G158" s="208"/>
    </row>
    <row r="159" spans="1:7" s="209" customFormat="1">
      <c r="A159" s="208"/>
      <c r="B159" s="208"/>
      <c r="C159" s="211"/>
      <c r="D159" s="211"/>
      <c r="E159" s="211"/>
      <c r="F159" s="210"/>
      <c r="G159" s="208"/>
    </row>
    <row r="160" spans="1:7" s="209" customFormat="1">
      <c r="A160" s="208"/>
      <c r="B160" s="208"/>
      <c r="C160" s="211"/>
      <c r="D160" s="211"/>
      <c r="E160" s="211"/>
      <c r="F160" s="210"/>
      <c r="G160" s="208"/>
    </row>
    <row r="161" spans="1:7" s="209" customFormat="1">
      <c r="A161" s="208"/>
      <c r="B161" s="208"/>
      <c r="C161" s="211"/>
      <c r="D161" s="211"/>
      <c r="E161" s="211"/>
      <c r="F161" s="210"/>
      <c r="G161" s="208"/>
    </row>
    <row r="162" spans="1:7" s="209" customFormat="1">
      <c r="A162" s="208"/>
      <c r="B162" s="208"/>
      <c r="C162" s="211"/>
      <c r="D162" s="211"/>
      <c r="E162" s="211"/>
      <c r="F162" s="210"/>
      <c r="G162" s="208"/>
    </row>
    <row r="163" spans="1:7" s="209" customFormat="1">
      <c r="A163" s="208"/>
      <c r="B163" s="208"/>
      <c r="C163" s="211"/>
      <c r="D163" s="211"/>
      <c r="E163" s="211"/>
      <c r="F163" s="210"/>
      <c r="G163" s="208"/>
    </row>
    <row r="164" spans="1:7" s="209" customFormat="1">
      <c r="A164" s="208"/>
      <c r="B164" s="208"/>
      <c r="C164" s="211"/>
      <c r="D164" s="211"/>
      <c r="E164" s="211"/>
      <c r="F164" s="210"/>
      <c r="G164" s="208"/>
    </row>
    <row r="165" spans="1:7" s="209" customFormat="1">
      <c r="A165" s="208"/>
      <c r="B165" s="208"/>
      <c r="C165" s="211"/>
      <c r="D165" s="211"/>
      <c r="E165" s="211"/>
      <c r="F165" s="210"/>
      <c r="G165" s="208"/>
    </row>
    <row r="166" spans="1:7" s="209" customFormat="1">
      <c r="A166" s="208"/>
      <c r="B166" s="208"/>
      <c r="C166" s="211"/>
      <c r="D166" s="211"/>
      <c r="E166" s="211"/>
      <c r="F166" s="210"/>
      <c r="G166" s="208"/>
    </row>
    <row r="167" spans="1:7" s="209" customFormat="1">
      <c r="A167" s="208"/>
      <c r="B167" s="208"/>
      <c r="C167" s="211"/>
      <c r="D167" s="211"/>
      <c r="E167" s="211"/>
      <c r="F167" s="210"/>
      <c r="G167" s="208"/>
    </row>
    <row r="168" spans="1:7" s="209" customFormat="1">
      <c r="A168" s="208"/>
      <c r="B168" s="208"/>
      <c r="C168" s="211"/>
      <c r="D168" s="211"/>
      <c r="E168" s="211"/>
      <c r="F168" s="210"/>
      <c r="G168" s="208"/>
    </row>
    <row r="169" spans="1:7" s="209" customFormat="1">
      <c r="A169" s="208"/>
      <c r="B169" s="208"/>
      <c r="C169" s="211"/>
      <c r="D169" s="211"/>
      <c r="E169" s="211"/>
      <c r="F169" s="210"/>
      <c r="G169" s="208"/>
    </row>
    <row r="170" spans="1:7" s="209" customFormat="1">
      <c r="A170" s="208"/>
      <c r="B170" s="208"/>
      <c r="C170" s="211"/>
      <c r="D170" s="211"/>
      <c r="E170" s="211"/>
      <c r="F170" s="210"/>
      <c r="G170" s="208"/>
    </row>
    <row r="171" spans="1:7" s="209" customFormat="1">
      <c r="A171" s="208"/>
      <c r="B171" s="208"/>
      <c r="C171" s="211"/>
      <c r="D171" s="211"/>
      <c r="E171" s="211"/>
      <c r="F171" s="210"/>
      <c r="G171" s="208"/>
    </row>
    <row r="172" spans="1:7" s="209" customFormat="1">
      <c r="A172" s="208"/>
      <c r="B172" s="208"/>
      <c r="C172" s="211"/>
      <c r="D172" s="211"/>
      <c r="E172" s="211"/>
      <c r="F172" s="210"/>
      <c r="G172" s="208"/>
    </row>
    <row r="173" spans="1:7" s="209" customFormat="1">
      <c r="A173" s="208"/>
      <c r="B173" s="208"/>
      <c r="C173" s="211"/>
      <c r="D173" s="211"/>
      <c r="E173" s="211"/>
      <c r="F173" s="210"/>
      <c r="G173" s="208"/>
    </row>
    <row r="174" spans="1:7" s="209" customFormat="1">
      <c r="A174" s="208"/>
      <c r="B174" s="208"/>
      <c r="C174" s="211"/>
      <c r="D174" s="211"/>
      <c r="E174" s="211"/>
      <c r="F174" s="210"/>
      <c r="G174" s="208"/>
    </row>
    <row r="175" spans="1:7" s="209" customFormat="1">
      <c r="A175" s="208"/>
      <c r="B175" s="208"/>
      <c r="C175" s="211"/>
      <c r="D175" s="211"/>
      <c r="E175" s="211"/>
      <c r="F175" s="210"/>
      <c r="G175" s="208"/>
    </row>
    <row r="176" spans="1:7" s="209" customFormat="1">
      <c r="A176" s="208"/>
      <c r="B176" s="208"/>
      <c r="C176" s="211"/>
      <c r="D176" s="211"/>
      <c r="E176" s="211"/>
      <c r="F176" s="210"/>
      <c r="G176" s="208"/>
    </row>
    <row r="177" spans="1:7" s="209" customFormat="1">
      <c r="A177" s="208"/>
      <c r="B177" s="208"/>
      <c r="C177" s="211"/>
      <c r="D177" s="211"/>
      <c r="E177" s="211"/>
      <c r="F177" s="210"/>
      <c r="G177" s="208"/>
    </row>
    <row r="178" spans="1:7" s="209" customFormat="1">
      <c r="A178" s="208"/>
      <c r="B178" s="208"/>
      <c r="C178" s="211"/>
      <c r="D178" s="211"/>
      <c r="E178" s="211"/>
      <c r="F178" s="210"/>
      <c r="G178" s="208"/>
    </row>
    <row r="179" spans="1:7">
      <c r="C179" s="212"/>
      <c r="D179" s="212"/>
      <c r="E179" s="212"/>
      <c r="F179" s="213"/>
    </row>
    <row r="180" spans="1:7">
      <c r="C180" s="212"/>
      <c r="D180" s="212"/>
      <c r="E180" s="212"/>
      <c r="F180" s="213"/>
    </row>
    <row r="181" spans="1:7">
      <c r="C181" s="212"/>
      <c r="D181" s="212"/>
      <c r="E181" s="212"/>
      <c r="F181" s="213"/>
    </row>
    <row r="182" spans="1:7">
      <c r="C182" s="212"/>
      <c r="D182" s="212"/>
      <c r="E182" s="212"/>
      <c r="F182" s="213"/>
    </row>
    <row r="183" spans="1:7">
      <c r="C183" s="212"/>
      <c r="D183" s="212"/>
      <c r="E183" s="212"/>
      <c r="F183" s="213"/>
    </row>
    <row r="184" spans="1:7">
      <c r="C184" s="212"/>
      <c r="D184" s="212"/>
      <c r="E184" s="212"/>
      <c r="F184" s="213"/>
    </row>
    <row r="185" spans="1:7">
      <c r="C185" s="212"/>
      <c r="D185" s="212"/>
      <c r="E185" s="212"/>
      <c r="F185" s="213"/>
    </row>
    <row r="186" spans="1:7">
      <c r="C186" s="212"/>
      <c r="D186" s="212"/>
      <c r="E186" s="212"/>
      <c r="F186" s="213"/>
    </row>
    <row r="187" spans="1:7">
      <c r="C187" s="212"/>
      <c r="D187" s="212"/>
      <c r="E187" s="212"/>
      <c r="F187" s="213"/>
    </row>
    <row r="188" spans="1:7">
      <c r="C188" s="212"/>
      <c r="D188" s="212"/>
      <c r="E188" s="212"/>
      <c r="F188" s="213"/>
    </row>
    <row r="189" spans="1:7">
      <c r="C189" s="212"/>
      <c r="D189" s="212"/>
      <c r="E189" s="212"/>
      <c r="F189" s="213"/>
    </row>
    <row r="190" spans="1:7">
      <c r="C190" s="212"/>
      <c r="D190" s="212"/>
      <c r="E190" s="212"/>
      <c r="F190" s="213"/>
    </row>
    <row r="191" spans="1:7">
      <c r="C191" s="212"/>
      <c r="D191" s="212"/>
      <c r="E191" s="212"/>
      <c r="F191" s="213"/>
    </row>
    <row r="192" spans="1:7">
      <c r="C192" s="212"/>
      <c r="D192" s="212"/>
      <c r="E192" s="212"/>
      <c r="F192" s="213"/>
    </row>
    <row r="193" spans="3:6">
      <c r="C193" s="212"/>
      <c r="D193" s="212"/>
      <c r="E193" s="212"/>
      <c r="F193" s="213"/>
    </row>
    <row r="194" spans="3:6">
      <c r="C194" s="212"/>
      <c r="D194" s="212"/>
      <c r="E194" s="212"/>
      <c r="F194" s="213"/>
    </row>
    <row r="195" spans="3:6">
      <c r="C195" s="212"/>
      <c r="D195" s="212"/>
      <c r="E195" s="212"/>
      <c r="F195" s="213"/>
    </row>
    <row r="196" spans="3:6">
      <c r="C196" s="212"/>
      <c r="D196" s="212"/>
      <c r="E196" s="212"/>
      <c r="F196" s="213"/>
    </row>
    <row r="197" spans="3:6">
      <c r="C197" s="212"/>
      <c r="D197" s="212"/>
      <c r="E197" s="212"/>
      <c r="F197" s="213"/>
    </row>
    <row r="198" spans="3:6">
      <c r="C198" s="212"/>
      <c r="D198" s="212"/>
      <c r="E198" s="212"/>
      <c r="F198" s="213"/>
    </row>
    <row r="199" spans="3:6">
      <c r="C199" s="212"/>
      <c r="D199" s="212"/>
      <c r="E199" s="212"/>
      <c r="F199" s="213"/>
    </row>
    <row r="200" spans="3:6">
      <c r="C200" s="212"/>
      <c r="D200" s="212"/>
      <c r="E200" s="212"/>
      <c r="F200" s="213"/>
    </row>
    <row r="201" spans="3:6">
      <c r="C201" s="212"/>
      <c r="D201" s="212"/>
      <c r="E201" s="212"/>
      <c r="F201" s="213"/>
    </row>
    <row r="202" spans="3:6">
      <c r="C202" s="212"/>
      <c r="D202" s="212"/>
      <c r="E202" s="212"/>
      <c r="F202" s="213"/>
    </row>
    <row r="203" spans="3:6">
      <c r="C203" s="212"/>
      <c r="D203" s="212"/>
      <c r="E203" s="212"/>
      <c r="F203" s="213"/>
    </row>
    <row r="204" spans="3:6">
      <c r="C204" s="212"/>
      <c r="D204" s="212"/>
      <c r="E204" s="212"/>
      <c r="F204" s="213"/>
    </row>
    <row r="205" spans="3:6">
      <c r="C205" s="212"/>
      <c r="D205" s="212"/>
      <c r="E205" s="212"/>
      <c r="F205" s="213"/>
    </row>
    <row r="206" spans="3:6">
      <c r="C206" s="212"/>
      <c r="D206" s="212"/>
      <c r="E206" s="212"/>
    </row>
  </sheetData>
  <mergeCells count="2">
    <mergeCell ref="A1:E1"/>
    <mergeCell ref="A3:I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B60"/>
  <sheetViews>
    <sheetView topLeftCell="A9" zoomScale="85" zoomScaleNormal="85" workbookViewId="0">
      <selection activeCell="A12" sqref="A12"/>
    </sheetView>
  </sheetViews>
  <sheetFormatPr defaultColWidth="8.81640625" defaultRowHeight="13.8"/>
  <cols>
    <col min="1" max="1" width="37.26953125" style="308" customWidth="1"/>
    <col min="2" max="2" width="34.453125" style="308" customWidth="1"/>
    <col min="3" max="3" width="67" style="308" customWidth="1"/>
    <col min="4" max="4" width="13.7265625" style="308" customWidth="1"/>
    <col min="5" max="5" width="24.08984375" style="308" customWidth="1"/>
    <col min="6" max="16384" width="8.81640625" style="308"/>
  </cols>
  <sheetData>
    <row r="1" spans="1:28">
      <c r="A1" s="307" t="s">
        <v>321</v>
      </c>
      <c r="B1" s="307"/>
      <c r="D1" s="309"/>
      <c r="E1" s="309"/>
      <c r="F1" s="309"/>
      <c r="G1" s="309"/>
      <c r="H1" s="309"/>
      <c r="I1" s="309"/>
      <c r="J1" s="309"/>
      <c r="K1" s="309"/>
      <c r="L1" s="309"/>
      <c r="M1" s="309"/>
      <c r="N1" s="309"/>
      <c r="O1" s="309"/>
      <c r="P1" s="309"/>
      <c r="Q1" s="309"/>
      <c r="R1" s="309"/>
      <c r="S1" s="309"/>
      <c r="T1" s="309"/>
      <c r="U1" s="309"/>
      <c r="V1" s="309"/>
      <c r="W1" s="309"/>
      <c r="X1" s="309"/>
      <c r="Y1" s="309"/>
      <c r="Z1" s="309"/>
      <c r="AA1" s="309"/>
      <c r="AB1" s="309"/>
    </row>
    <row r="2" spans="1:28">
      <c r="A2" s="310"/>
      <c r="B2" s="310"/>
      <c r="D2" s="309"/>
      <c r="E2" s="309"/>
      <c r="F2" s="309"/>
      <c r="G2" s="309"/>
      <c r="H2" s="309"/>
      <c r="I2" s="309"/>
      <c r="J2" s="309"/>
      <c r="K2" s="309"/>
      <c r="L2" s="309"/>
      <c r="M2" s="309"/>
      <c r="N2" s="309"/>
      <c r="O2" s="309"/>
      <c r="P2" s="309"/>
      <c r="Q2" s="309"/>
      <c r="R2" s="309"/>
      <c r="S2" s="309"/>
      <c r="T2" s="309"/>
      <c r="U2" s="309"/>
      <c r="V2" s="309"/>
      <c r="W2" s="309"/>
      <c r="X2" s="309"/>
      <c r="Y2" s="309"/>
      <c r="Z2" s="309"/>
      <c r="AA2" s="309"/>
      <c r="AB2" s="309"/>
    </row>
    <row r="3" spans="1:28">
      <c r="A3" s="311"/>
      <c r="B3" s="311"/>
      <c r="D3" s="309"/>
      <c r="E3" s="309"/>
      <c r="F3" s="309"/>
      <c r="G3" s="309"/>
      <c r="H3" s="309"/>
      <c r="I3" s="309"/>
      <c r="J3" s="309"/>
      <c r="K3" s="309"/>
      <c r="L3" s="309"/>
      <c r="M3" s="309"/>
      <c r="N3" s="309"/>
      <c r="O3" s="309"/>
      <c r="P3" s="309"/>
      <c r="Q3" s="309"/>
      <c r="R3" s="309"/>
      <c r="S3" s="309"/>
      <c r="T3" s="309"/>
      <c r="U3" s="309"/>
      <c r="V3" s="309"/>
      <c r="W3" s="309"/>
      <c r="X3" s="309"/>
      <c r="Y3" s="309"/>
      <c r="Z3" s="309"/>
      <c r="AA3" s="309"/>
      <c r="AB3" s="309"/>
    </row>
    <row r="4" spans="1:28" ht="26.25" customHeight="1">
      <c r="A4" s="312" t="s">
        <v>34</v>
      </c>
      <c r="B4" s="313" t="s">
        <v>322</v>
      </c>
      <c r="C4" s="313" t="s">
        <v>323</v>
      </c>
      <c r="D4" s="321"/>
      <c r="E4" s="309"/>
      <c r="F4" s="309"/>
      <c r="G4" s="309"/>
      <c r="H4" s="309"/>
      <c r="I4" s="309"/>
      <c r="J4" s="309"/>
      <c r="K4" s="309"/>
      <c r="L4" s="309"/>
      <c r="M4" s="309"/>
      <c r="N4" s="309"/>
      <c r="O4" s="309"/>
      <c r="P4" s="309"/>
      <c r="Q4" s="309"/>
      <c r="R4" s="309"/>
      <c r="S4" s="309"/>
      <c r="T4" s="309"/>
      <c r="U4" s="309"/>
      <c r="V4" s="309"/>
      <c r="W4" s="309"/>
      <c r="X4" s="309"/>
      <c r="Y4" s="309"/>
      <c r="Z4" s="309"/>
      <c r="AA4" s="309"/>
      <c r="AB4" s="309"/>
    </row>
    <row r="5" spans="1:28" ht="85.5" customHeight="1">
      <c r="A5" s="312" t="s">
        <v>35</v>
      </c>
      <c r="B5" s="313" t="s">
        <v>324</v>
      </c>
      <c r="C5" s="313" t="s">
        <v>325</v>
      </c>
      <c r="D5" s="321"/>
      <c r="E5" s="35" t="s">
        <v>343</v>
      </c>
      <c r="F5" s="309"/>
      <c r="G5" s="309"/>
      <c r="H5" s="309"/>
      <c r="I5" s="309"/>
      <c r="J5" s="309"/>
      <c r="K5" s="309"/>
      <c r="L5" s="309"/>
      <c r="M5" s="309"/>
      <c r="N5" s="309"/>
      <c r="O5" s="309"/>
      <c r="P5" s="309"/>
      <c r="Q5" s="309"/>
      <c r="R5" s="309"/>
      <c r="S5" s="309"/>
      <c r="T5" s="309"/>
      <c r="U5" s="309"/>
      <c r="V5" s="309"/>
      <c r="W5" s="309"/>
      <c r="X5" s="309"/>
      <c r="Y5" s="309"/>
      <c r="Z5" s="309"/>
      <c r="AA5" s="309"/>
      <c r="AB5" s="309"/>
    </row>
    <row r="6" spans="1:28" ht="41.85" customHeight="1">
      <c r="A6" s="312" t="s">
        <v>36</v>
      </c>
      <c r="B6" s="313" t="s">
        <v>326</v>
      </c>
      <c r="C6" s="313" t="s">
        <v>327</v>
      </c>
      <c r="D6" s="321"/>
      <c r="E6" s="35" t="s">
        <v>343</v>
      </c>
      <c r="F6" s="309"/>
      <c r="G6" s="309"/>
      <c r="H6" s="309"/>
      <c r="I6" s="309"/>
      <c r="J6" s="309"/>
      <c r="K6" s="309"/>
      <c r="L6" s="309"/>
      <c r="M6" s="309"/>
      <c r="N6" s="309"/>
      <c r="O6" s="309"/>
      <c r="P6" s="309"/>
      <c r="Q6" s="309"/>
      <c r="R6" s="309"/>
      <c r="S6" s="309"/>
      <c r="T6" s="309"/>
      <c r="U6" s="309"/>
      <c r="V6" s="309"/>
      <c r="W6" s="309"/>
      <c r="X6" s="309"/>
      <c r="Y6" s="309"/>
      <c r="Z6" s="309"/>
      <c r="AA6" s="309"/>
      <c r="AB6" s="309"/>
    </row>
    <row r="7" spans="1:28" ht="15">
      <c r="A7" s="312" t="s">
        <v>37</v>
      </c>
      <c r="B7" s="313" t="s">
        <v>328</v>
      </c>
      <c r="C7" s="313" t="s">
        <v>329</v>
      </c>
      <c r="D7" s="322">
        <f>SUM(D5:D6)</f>
        <v>0</v>
      </c>
      <c r="E7" s="35"/>
      <c r="F7" s="309"/>
      <c r="G7" s="309"/>
      <c r="H7" s="309"/>
      <c r="I7" s="309"/>
      <c r="J7" s="309"/>
      <c r="K7" s="309"/>
      <c r="L7" s="309"/>
      <c r="M7" s="309"/>
      <c r="N7" s="309"/>
      <c r="O7" s="309"/>
      <c r="P7" s="309"/>
      <c r="Q7" s="309"/>
      <c r="R7" s="309"/>
      <c r="S7" s="309"/>
      <c r="T7" s="309"/>
      <c r="U7" s="309"/>
      <c r="V7" s="309"/>
      <c r="W7" s="309"/>
      <c r="X7" s="309"/>
      <c r="Y7" s="309"/>
      <c r="Z7" s="309"/>
      <c r="AA7" s="309"/>
      <c r="AB7" s="309"/>
    </row>
    <row r="8" spans="1:28" ht="64.349999999999994" customHeight="1">
      <c r="A8" s="312" t="s">
        <v>38</v>
      </c>
      <c r="B8" s="313" t="s">
        <v>330</v>
      </c>
      <c r="C8" s="313" t="s">
        <v>342</v>
      </c>
      <c r="D8" s="321"/>
      <c r="E8" s="35" t="s">
        <v>344</v>
      </c>
      <c r="F8" s="309"/>
      <c r="G8" s="309"/>
      <c r="H8" s="309"/>
      <c r="I8" s="309"/>
      <c r="J8" s="309"/>
      <c r="K8" s="309"/>
      <c r="L8" s="309"/>
      <c r="M8" s="309"/>
      <c r="N8" s="309"/>
      <c r="O8" s="309"/>
      <c r="P8" s="309"/>
      <c r="Q8" s="309"/>
      <c r="R8" s="309"/>
      <c r="S8" s="309"/>
      <c r="T8" s="309"/>
      <c r="U8" s="309"/>
      <c r="V8" s="309"/>
      <c r="W8" s="309"/>
      <c r="X8" s="309"/>
      <c r="Y8" s="309"/>
      <c r="Z8" s="309"/>
      <c r="AA8" s="309"/>
      <c r="AB8" s="309"/>
    </row>
    <row r="9" spans="1:28" ht="36" customHeight="1">
      <c r="A9" s="312" t="s">
        <v>39</v>
      </c>
      <c r="B9" s="313" t="s">
        <v>331</v>
      </c>
      <c r="C9" s="313" t="s">
        <v>332</v>
      </c>
      <c r="D9" s="322">
        <f>ROUND(D7*D8,2)</f>
        <v>0</v>
      </c>
      <c r="E9" s="35"/>
      <c r="F9" s="309"/>
      <c r="G9" s="309"/>
      <c r="H9" s="309"/>
      <c r="I9" s="309"/>
      <c r="J9" s="309"/>
      <c r="K9" s="309"/>
      <c r="L9" s="309"/>
      <c r="M9" s="309"/>
      <c r="N9" s="309"/>
      <c r="O9" s="309"/>
      <c r="P9" s="309"/>
      <c r="Q9" s="309"/>
      <c r="R9" s="309"/>
      <c r="S9" s="309"/>
      <c r="T9" s="309"/>
      <c r="U9" s="309"/>
      <c r="V9" s="309"/>
      <c r="W9" s="309"/>
      <c r="X9" s="309"/>
      <c r="Y9" s="309"/>
      <c r="Z9" s="309"/>
      <c r="AA9" s="309"/>
      <c r="AB9" s="309"/>
    </row>
    <row r="10" spans="1:28" ht="77.849999999999994" customHeight="1">
      <c r="A10" s="312" t="s">
        <v>40</v>
      </c>
      <c r="B10" s="313" t="s">
        <v>333</v>
      </c>
      <c r="C10" s="313" t="s">
        <v>377</v>
      </c>
      <c r="D10" s="321"/>
      <c r="E10" s="35" t="s">
        <v>344</v>
      </c>
      <c r="F10" s="309"/>
      <c r="G10" s="309"/>
      <c r="H10" s="309"/>
      <c r="I10" s="309"/>
      <c r="J10" s="309"/>
      <c r="K10" s="309"/>
      <c r="L10" s="309"/>
      <c r="M10" s="309"/>
      <c r="N10" s="309"/>
      <c r="O10" s="309"/>
      <c r="P10" s="309"/>
      <c r="Q10" s="309"/>
      <c r="R10" s="309"/>
      <c r="S10" s="309"/>
      <c r="T10" s="309"/>
      <c r="U10" s="309"/>
      <c r="V10" s="309"/>
      <c r="W10" s="309"/>
      <c r="X10" s="309"/>
      <c r="Y10" s="309"/>
      <c r="Z10" s="309"/>
      <c r="AA10" s="309"/>
      <c r="AB10" s="309"/>
    </row>
    <row r="11" spans="1:28" ht="15">
      <c r="A11" s="312" t="s">
        <v>41</v>
      </c>
      <c r="B11" s="313" t="s">
        <v>334</v>
      </c>
      <c r="C11" s="313" t="s">
        <v>335</v>
      </c>
      <c r="D11" s="323"/>
      <c r="E11" s="35" t="s">
        <v>343</v>
      </c>
      <c r="F11" s="309"/>
      <c r="G11" s="309"/>
      <c r="H11" s="309"/>
      <c r="I11" s="309"/>
      <c r="J11" s="309"/>
      <c r="K11" s="309"/>
      <c r="L11" s="309"/>
      <c r="M11" s="309"/>
      <c r="N11" s="309"/>
      <c r="O11" s="309"/>
      <c r="P11" s="309"/>
      <c r="Q11" s="309"/>
      <c r="R11" s="309"/>
      <c r="S11" s="309"/>
      <c r="T11" s="309"/>
      <c r="U11" s="309"/>
      <c r="V11" s="309"/>
      <c r="W11" s="309"/>
      <c r="X11" s="309"/>
      <c r="Y11" s="309"/>
      <c r="Z11" s="309"/>
      <c r="AA11" s="309"/>
      <c r="AB11" s="309"/>
    </row>
    <row r="12" spans="1:28">
      <c r="A12" s="312" t="s">
        <v>42</v>
      </c>
      <c r="B12" s="313" t="s">
        <v>336</v>
      </c>
      <c r="C12" s="313" t="s">
        <v>337</v>
      </c>
      <c r="D12" s="323"/>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row>
    <row r="13" spans="1:28" ht="27.6">
      <c r="A13" s="312" t="s">
        <v>43</v>
      </c>
      <c r="B13" s="313" t="s">
        <v>338</v>
      </c>
      <c r="C13" s="313" t="s">
        <v>339</v>
      </c>
      <c r="D13" s="323"/>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row>
    <row r="14" spans="1:28">
      <c r="A14" s="312" t="s">
        <v>44</v>
      </c>
      <c r="B14" s="313" t="s">
        <v>340</v>
      </c>
      <c r="C14" s="313" t="s">
        <v>341</v>
      </c>
      <c r="D14" s="324">
        <f>SUM(D11:D13)</f>
        <v>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row>
    <row r="15" spans="1:28" ht="14.4" thickBot="1">
      <c r="A15" s="314"/>
      <c r="B15" s="315"/>
      <c r="C15" s="315"/>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row>
    <row r="16" spans="1:28" ht="16.2" thickBot="1">
      <c r="A16" s="314"/>
      <c r="C16" s="36" t="s">
        <v>345</v>
      </c>
      <c r="D16" s="316" t="str">
        <f>IF(ISERROR(D4/D7),"-",ROUND(D4/D7,1))</f>
        <v>-</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row>
    <row r="17" spans="1:28" ht="15.6" thickBot="1">
      <c r="A17" s="314"/>
      <c r="C17" s="35"/>
      <c r="D17" s="317"/>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row>
    <row r="18" spans="1:28" ht="16.2" thickBot="1">
      <c r="A18" s="314"/>
      <c r="C18" s="36" t="s">
        <v>346</v>
      </c>
      <c r="D18" s="318" t="str">
        <f>IF(ISERROR(D10/D9),"-",(D10/D9))</f>
        <v>-</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row>
    <row r="19" spans="1:28" ht="15.6" thickBot="1">
      <c r="A19" s="314"/>
      <c r="C19" s="35"/>
      <c r="D19" s="317"/>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row>
    <row r="20" spans="1:28" ht="16.2" thickBot="1">
      <c r="A20" s="314"/>
      <c r="C20" s="36" t="s">
        <v>347</v>
      </c>
      <c r="D20" s="319" t="str">
        <f>IF(ISERROR((D14)/D7),"-",ROUND((D14)/D7,0))</f>
        <v>-</v>
      </c>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row>
    <row r="21" spans="1:28" ht="15.6" thickBot="1">
      <c r="A21" s="314"/>
      <c r="C21" s="35"/>
      <c r="D21" s="317"/>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row>
    <row r="22" spans="1:28" ht="16.2" thickBot="1">
      <c r="A22" s="310"/>
      <c r="C22" s="36" t="s">
        <v>348</v>
      </c>
      <c r="D22" s="319" t="str">
        <f>IF(ISERROR((D14)/D10),"-",ROUND((D14)/D10,0))</f>
        <v>-</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row>
    <row r="23" spans="1:28" ht="15.6">
      <c r="A23" s="310"/>
      <c r="B23" s="36"/>
      <c r="C23" s="35"/>
      <c r="D23" s="320"/>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row>
    <row r="24" spans="1:28" ht="15.6">
      <c r="A24" s="513" t="s">
        <v>349</v>
      </c>
      <c r="B24" s="514"/>
      <c r="C24" s="514"/>
      <c r="D24" s="515"/>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row>
    <row r="25" spans="1:28" ht="15.6">
      <c r="A25" s="329" t="s">
        <v>350</v>
      </c>
      <c r="B25" s="329" t="s">
        <v>45</v>
      </c>
      <c r="C25" s="517" t="s">
        <v>351</v>
      </c>
      <c r="D25" s="518"/>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row>
    <row r="26" spans="1:28" ht="15">
      <c r="A26" s="330"/>
      <c r="B26" s="331"/>
      <c r="C26" s="519"/>
      <c r="D26" s="520"/>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row>
    <row r="27" spans="1:28" ht="15">
      <c r="A27" s="330"/>
      <c r="B27" s="331"/>
      <c r="C27" s="519"/>
      <c r="D27" s="520"/>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row>
    <row r="28" spans="1:28" ht="15">
      <c r="A28" s="334"/>
      <c r="B28" s="335"/>
      <c r="C28" s="336"/>
      <c r="D28" s="337"/>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row>
    <row r="29" spans="1:28">
      <c r="A29" s="309"/>
      <c r="B29" s="522"/>
      <c r="C29" s="522"/>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row>
    <row r="30" spans="1:28">
      <c r="A30" s="332" t="s">
        <v>352</v>
      </c>
      <c r="B30" s="332"/>
      <c r="C30" s="332"/>
      <c r="D30" s="333"/>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row>
    <row r="31" spans="1:28" ht="14.1" customHeight="1">
      <c r="A31" s="521"/>
      <c r="B31" s="521"/>
      <c r="C31" s="521"/>
      <c r="D31" s="521"/>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row>
    <row r="32" spans="1:28">
      <c r="A32" s="521"/>
      <c r="B32" s="521"/>
      <c r="C32" s="521"/>
      <c r="D32" s="521"/>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row>
    <row r="33" spans="1:28">
      <c r="A33" s="521"/>
      <c r="B33" s="521"/>
      <c r="C33" s="521"/>
      <c r="D33" s="521"/>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row>
    <row r="34" spans="1:28">
      <c r="A34" s="521"/>
      <c r="B34" s="521"/>
      <c r="C34" s="521"/>
      <c r="D34" s="521"/>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row>
    <row r="35" spans="1:28">
      <c r="A35" s="521"/>
      <c r="B35" s="521"/>
      <c r="C35" s="521"/>
      <c r="D35" s="521"/>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row>
    <row r="36" spans="1:28">
      <c r="A36" s="521"/>
      <c r="B36" s="521"/>
      <c r="C36" s="521"/>
      <c r="D36" s="521"/>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row>
    <row r="37" spans="1:28">
      <c r="A37" s="325"/>
      <c r="B37" s="315"/>
      <c r="C37" s="315"/>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row>
    <row r="38" spans="1:28">
      <c r="A38" s="325"/>
      <c r="B38" s="315"/>
      <c r="C38" s="315"/>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row>
    <row r="39" spans="1:28">
      <c r="A39" s="325"/>
      <c r="B39" s="315"/>
      <c r="C39" s="315"/>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row>
    <row r="40" spans="1:28">
      <c r="A40" s="325"/>
      <c r="B40" s="315"/>
      <c r="C40" s="315"/>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row>
    <row r="41" spans="1:28">
      <c r="A41" s="325"/>
      <c r="B41" s="315"/>
      <c r="C41" s="315"/>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row>
    <row r="42" spans="1:28">
      <c r="A42" s="325"/>
      <c r="B42" s="315"/>
      <c r="C42" s="315"/>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row>
    <row r="43" spans="1:28">
      <c r="A43" s="325"/>
      <c r="B43" s="315"/>
      <c r="C43" s="315"/>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row>
    <row r="44" spans="1:28">
      <c r="A44" s="325"/>
      <c r="B44" s="325"/>
      <c r="C44" s="325"/>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row>
    <row r="45" spans="1:28">
      <c r="A45" s="325"/>
      <c r="B45" s="325"/>
      <c r="C45" s="325"/>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row>
    <row r="46" spans="1:28">
      <c r="A46" s="326"/>
      <c r="B46" s="516"/>
      <c r="C46" s="516"/>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row>
    <row r="47" spans="1:28">
      <c r="A47" s="325"/>
      <c r="B47" s="325"/>
      <c r="C47" s="325"/>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row>
    <row r="48" spans="1:28">
      <c r="A48" s="325"/>
      <c r="B48" s="325"/>
      <c r="C48" s="325"/>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row>
    <row r="49" spans="1:28">
      <c r="A49" s="325"/>
      <c r="B49" s="325"/>
      <c r="C49" s="325"/>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row>
    <row r="50" spans="1:28">
      <c r="A50" s="325"/>
      <c r="B50" s="327"/>
      <c r="C50" s="325"/>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row>
    <row r="51" spans="1:28">
      <c r="A51" s="325"/>
      <c r="B51" s="325"/>
      <c r="C51" s="325"/>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row>
    <row r="52" spans="1:28">
      <c r="A52" s="325"/>
      <c r="B52" s="325"/>
      <c r="C52" s="325"/>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row>
    <row r="53" spans="1:28">
      <c r="A53" s="325"/>
      <c r="B53" s="325"/>
      <c r="C53" s="325"/>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row>
    <row r="54" spans="1:28">
      <c r="A54" s="325"/>
      <c r="B54" s="325"/>
      <c r="C54" s="325"/>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row>
    <row r="55" spans="1:28">
      <c r="A55" s="325"/>
      <c r="B55" s="327"/>
      <c r="C55" s="325"/>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row>
    <row r="56" spans="1:28">
      <c r="A56" s="325"/>
      <c r="B56" s="325"/>
      <c r="C56" s="325"/>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row>
    <row r="57" spans="1:28">
      <c r="A57" s="325"/>
      <c r="B57" s="325"/>
      <c r="C57" s="325"/>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row>
    <row r="58" spans="1:28">
      <c r="A58" s="325"/>
      <c r="B58" s="325"/>
      <c r="C58" s="325"/>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row>
    <row r="59" spans="1:28">
      <c r="A59" s="325"/>
      <c r="B59" s="325"/>
      <c r="C59" s="325"/>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row>
    <row r="60" spans="1:28">
      <c r="A60" s="328"/>
      <c r="B60" s="328"/>
      <c r="C60" s="328"/>
    </row>
  </sheetData>
  <mergeCells count="7">
    <mergeCell ref="A24:D24"/>
    <mergeCell ref="B46:C46"/>
    <mergeCell ref="C25:D25"/>
    <mergeCell ref="C26:D26"/>
    <mergeCell ref="C27:D27"/>
    <mergeCell ref="A31:D36"/>
    <mergeCell ref="B29:C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79998168889431442"/>
  </sheetPr>
  <dimension ref="A1:F37"/>
  <sheetViews>
    <sheetView zoomScale="80" zoomScaleNormal="80" workbookViewId="0">
      <selection activeCell="A31" sqref="A31:XFD42"/>
    </sheetView>
  </sheetViews>
  <sheetFormatPr defaultRowHeight="15"/>
  <cols>
    <col min="1" max="1" width="4.81640625" style="35" customWidth="1"/>
    <col min="2" max="2" width="29.453125" style="35" customWidth="1"/>
    <col min="3" max="3" width="9.7265625" style="37" customWidth="1"/>
    <col min="4" max="4" width="9.26953125" style="37" customWidth="1"/>
    <col min="5" max="5" width="9.7265625" style="37" customWidth="1"/>
    <col min="6" max="6" width="5.26953125" style="37" customWidth="1"/>
    <col min="7" max="7" width="1.26953125" style="37" bestFit="1" customWidth="1"/>
    <col min="8" max="8" width="1.81640625" style="37"/>
    <col min="9" max="9" width="2.26953125" style="37" bestFit="1" customWidth="1"/>
    <col min="10" max="256" width="1.81640625" style="37"/>
    <col min="257" max="257" width="0.54296875" style="37" customWidth="1"/>
    <col min="258" max="258" width="9.08984375" style="37" customWidth="1"/>
    <col min="259" max="259" width="2.7265625" style="37" customWidth="1"/>
    <col min="260" max="260" width="2.54296875" style="37" customWidth="1"/>
    <col min="261" max="261" width="3" style="37" customWidth="1"/>
    <col min="262" max="262" width="5.26953125" style="37" customWidth="1"/>
    <col min="263" max="263" width="1.26953125" style="37" bestFit="1" customWidth="1"/>
    <col min="264" max="264" width="1.81640625" style="37"/>
    <col min="265" max="265" width="2.26953125" style="37" bestFit="1" customWidth="1"/>
    <col min="266" max="512" width="1.81640625" style="37"/>
    <col min="513" max="513" width="0.54296875" style="37" customWidth="1"/>
    <col min="514" max="514" width="9.08984375" style="37" customWidth="1"/>
    <col min="515" max="515" width="2.7265625" style="37" customWidth="1"/>
    <col min="516" max="516" width="2.54296875" style="37" customWidth="1"/>
    <col min="517" max="517" width="3" style="37" customWidth="1"/>
    <col min="518" max="518" width="5.26953125" style="37" customWidth="1"/>
    <col min="519" max="519" width="1.26953125" style="37" bestFit="1" customWidth="1"/>
    <col min="520" max="520" width="1.81640625" style="37"/>
    <col min="521" max="521" width="2.26953125" style="37" bestFit="1" customWidth="1"/>
    <col min="522" max="768" width="1.81640625" style="37"/>
    <col min="769" max="769" width="0.54296875" style="37" customWidth="1"/>
    <col min="770" max="770" width="9.08984375" style="37" customWidth="1"/>
    <col min="771" max="771" width="2.7265625" style="37" customWidth="1"/>
    <col min="772" max="772" width="2.54296875" style="37" customWidth="1"/>
    <col min="773" max="773" width="3" style="37" customWidth="1"/>
    <col min="774" max="774" width="5.26953125" style="37" customWidth="1"/>
    <col min="775" max="775" width="1.26953125" style="37" bestFit="1" customWidth="1"/>
    <col min="776" max="776" width="1.81640625" style="37"/>
    <col min="777" max="777" width="2.26953125" style="37" bestFit="1" customWidth="1"/>
    <col min="778" max="1024" width="8.54296875" style="37"/>
    <col min="1025" max="1025" width="0.54296875" style="37" customWidth="1"/>
    <col min="1026" max="1026" width="9.08984375" style="37" customWidth="1"/>
    <col min="1027" max="1027" width="2.7265625" style="37" customWidth="1"/>
    <col min="1028" max="1028" width="2.54296875" style="37" customWidth="1"/>
    <col min="1029" max="1029" width="3" style="37" customWidth="1"/>
    <col min="1030" max="1030" width="5.26953125" style="37" customWidth="1"/>
    <col min="1031" max="1031" width="1.26953125" style="37" bestFit="1" customWidth="1"/>
    <col min="1032" max="1032" width="1.81640625" style="37"/>
    <col min="1033" max="1033" width="2.26953125" style="37" bestFit="1" customWidth="1"/>
    <col min="1034" max="1280" width="1.81640625" style="37"/>
    <col min="1281" max="1281" width="0.54296875" style="37" customWidth="1"/>
    <col min="1282" max="1282" width="9.08984375" style="37" customWidth="1"/>
    <col min="1283" max="1283" width="2.7265625" style="37" customWidth="1"/>
    <col min="1284" max="1284" width="2.54296875" style="37" customWidth="1"/>
    <col min="1285" max="1285" width="3" style="37" customWidth="1"/>
    <col min="1286" max="1286" width="5.26953125" style="37" customWidth="1"/>
    <col min="1287" max="1287" width="1.26953125" style="37" bestFit="1" customWidth="1"/>
    <col min="1288" max="1288" width="1.81640625" style="37"/>
    <col min="1289" max="1289" width="2.26953125" style="37" bestFit="1" customWidth="1"/>
    <col min="1290" max="1536" width="1.81640625" style="37"/>
    <col min="1537" max="1537" width="0.54296875" style="37" customWidth="1"/>
    <col min="1538" max="1538" width="9.08984375" style="37" customWidth="1"/>
    <col min="1539" max="1539" width="2.7265625" style="37" customWidth="1"/>
    <col min="1540" max="1540" width="2.54296875" style="37" customWidth="1"/>
    <col min="1541" max="1541" width="3" style="37" customWidth="1"/>
    <col min="1542" max="1542" width="5.26953125" style="37" customWidth="1"/>
    <col min="1543" max="1543" width="1.26953125" style="37" bestFit="1" customWidth="1"/>
    <col min="1544" max="1544" width="1.81640625" style="37"/>
    <col min="1545" max="1545" width="2.26953125" style="37" bestFit="1" customWidth="1"/>
    <col min="1546" max="1792" width="1.81640625" style="37"/>
    <col min="1793" max="1793" width="0.54296875" style="37" customWidth="1"/>
    <col min="1794" max="1794" width="9.08984375" style="37" customWidth="1"/>
    <col min="1795" max="1795" width="2.7265625" style="37" customWidth="1"/>
    <col min="1796" max="1796" width="2.54296875" style="37" customWidth="1"/>
    <col min="1797" max="1797" width="3" style="37" customWidth="1"/>
    <col min="1798" max="1798" width="5.26953125" style="37" customWidth="1"/>
    <col min="1799" max="1799" width="1.26953125" style="37" bestFit="1" customWidth="1"/>
    <col min="1800" max="1800" width="1.81640625" style="37"/>
    <col min="1801" max="1801" width="2.26953125" style="37" bestFit="1" customWidth="1"/>
    <col min="1802" max="2048" width="8.54296875" style="37"/>
    <col min="2049" max="2049" width="0.54296875" style="37" customWidth="1"/>
    <col min="2050" max="2050" width="9.08984375" style="37" customWidth="1"/>
    <col min="2051" max="2051" width="2.7265625" style="37" customWidth="1"/>
    <col min="2052" max="2052" width="2.54296875" style="37" customWidth="1"/>
    <col min="2053" max="2053" width="3" style="37" customWidth="1"/>
    <col min="2054" max="2054" width="5.26953125" style="37" customWidth="1"/>
    <col min="2055" max="2055" width="1.26953125" style="37" bestFit="1" customWidth="1"/>
    <col min="2056" max="2056" width="1.81640625" style="37"/>
    <col min="2057" max="2057" width="2.26953125" style="37" bestFit="1" customWidth="1"/>
    <col min="2058" max="2304" width="1.81640625" style="37"/>
    <col min="2305" max="2305" width="0.54296875" style="37" customWidth="1"/>
    <col min="2306" max="2306" width="9.08984375" style="37" customWidth="1"/>
    <col min="2307" max="2307" width="2.7265625" style="37" customWidth="1"/>
    <col min="2308" max="2308" width="2.54296875" style="37" customWidth="1"/>
    <col min="2309" max="2309" width="3" style="37" customWidth="1"/>
    <col min="2310" max="2310" width="5.26953125" style="37" customWidth="1"/>
    <col min="2311" max="2311" width="1.26953125" style="37" bestFit="1" customWidth="1"/>
    <col min="2312" max="2312" width="1.81640625" style="37"/>
    <col min="2313" max="2313" width="2.26953125" style="37" bestFit="1" customWidth="1"/>
    <col min="2314" max="2560" width="1.81640625" style="37"/>
    <col min="2561" max="2561" width="0.54296875" style="37" customWidth="1"/>
    <col min="2562" max="2562" width="9.08984375" style="37" customWidth="1"/>
    <col min="2563" max="2563" width="2.7265625" style="37" customWidth="1"/>
    <col min="2564" max="2564" width="2.54296875" style="37" customWidth="1"/>
    <col min="2565" max="2565" width="3" style="37" customWidth="1"/>
    <col min="2566" max="2566" width="5.26953125" style="37" customWidth="1"/>
    <col min="2567" max="2567" width="1.26953125" style="37" bestFit="1" customWidth="1"/>
    <col min="2568" max="2568" width="1.81640625" style="37"/>
    <col min="2569" max="2569" width="2.26953125" style="37" bestFit="1" customWidth="1"/>
    <col min="2570" max="2816" width="1.81640625" style="37"/>
    <col min="2817" max="2817" width="0.54296875" style="37" customWidth="1"/>
    <col min="2818" max="2818" width="9.08984375" style="37" customWidth="1"/>
    <col min="2819" max="2819" width="2.7265625" style="37" customWidth="1"/>
    <col min="2820" max="2820" width="2.54296875" style="37" customWidth="1"/>
    <col min="2821" max="2821" width="3" style="37" customWidth="1"/>
    <col min="2822" max="2822" width="5.26953125" style="37" customWidth="1"/>
    <col min="2823" max="2823" width="1.26953125" style="37" bestFit="1" customWidth="1"/>
    <col min="2824" max="2824" width="1.81640625" style="37"/>
    <col min="2825" max="2825" width="2.26953125" style="37" bestFit="1" customWidth="1"/>
    <col min="2826" max="3072" width="8.54296875" style="37"/>
    <col min="3073" max="3073" width="0.54296875" style="37" customWidth="1"/>
    <col min="3074" max="3074" width="9.08984375" style="37" customWidth="1"/>
    <col min="3075" max="3075" width="2.7265625" style="37" customWidth="1"/>
    <col min="3076" max="3076" width="2.54296875" style="37" customWidth="1"/>
    <col min="3077" max="3077" width="3" style="37" customWidth="1"/>
    <col min="3078" max="3078" width="5.26953125" style="37" customWidth="1"/>
    <col min="3079" max="3079" width="1.26953125" style="37" bestFit="1" customWidth="1"/>
    <col min="3080" max="3080" width="1.81640625" style="37"/>
    <col min="3081" max="3081" width="2.26953125" style="37" bestFit="1" customWidth="1"/>
    <col min="3082" max="3328" width="1.81640625" style="37"/>
    <col min="3329" max="3329" width="0.54296875" style="37" customWidth="1"/>
    <col min="3330" max="3330" width="9.08984375" style="37" customWidth="1"/>
    <col min="3331" max="3331" width="2.7265625" style="37" customWidth="1"/>
    <col min="3332" max="3332" width="2.54296875" style="37" customWidth="1"/>
    <col min="3333" max="3333" width="3" style="37" customWidth="1"/>
    <col min="3334" max="3334" width="5.26953125" style="37" customWidth="1"/>
    <col min="3335" max="3335" width="1.26953125" style="37" bestFit="1" customWidth="1"/>
    <col min="3336" max="3336" width="1.81640625" style="37"/>
    <col min="3337" max="3337" width="2.26953125" style="37" bestFit="1" customWidth="1"/>
    <col min="3338" max="3584" width="1.81640625" style="37"/>
    <col min="3585" max="3585" width="0.54296875" style="37" customWidth="1"/>
    <col min="3586" max="3586" width="9.08984375" style="37" customWidth="1"/>
    <col min="3587" max="3587" width="2.7265625" style="37" customWidth="1"/>
    <col min="3588" max="3588" width="2.54296875" style="37" customWidth="1"/>
    <col min="3589" max="3589" width="3" style="37" customWidth="1"/>
    <col min="3590" max="3590" width="5.26953125" style="37" customWidth="1"/>
    <col min="3591" max="3591" width="1.26953125" style="37" bestFit="1" customWidth="1"/>
    <col min="3592" max="3592" width="1.81640625" style="37"/>
    <col min="3593" max="3593" width="2.26953125" style="37" bestFit="1" customWidth="1"/>
    <col min="3594" max="3840" width="1.81640625" style="37"/>
    <col min="3841" max="3841" width="0.54296875" style="37" customWidth="1"/>
    <col min="3842" max="3842" width="9.08984375" style="37" customWidth="1"/>
    <col min="3843" max="3843" width="2.7265625" style="37" customWidth="1"/>
    <col min="3844" max="3844" width="2.54296875" style="37" customWidth="1"/>
    <col min="3845" max="3845" width="3" style="37" customWidth="1"/>
    <col min="3846" max="3846" width="5.26953125" style="37" customWidth="1"/>
    <col min="3847" max="3847" width="1.26953125" style="37" bestFit="1" customWidth="1"/>
    <col min="3848" max="3848" width="1.81640625" style="37"/>
    <col min="3849" max="3849" width="2.26953125" style="37" bestFit="1" customWidth="1"/>
    <col min="3850" max="4096" width="8.54296875" style="37"/>
    <col min="4097" max="4097" width="0.54296875" style="37" customWidth="1"/>
    <col min="4098" max="4098" width="9.08984375" style="37" customWidth="1"/>
    <col min="4099" max="4099" width="2.7265625" style="37" customWidth="1"/>
    <col min="4100" max="4100" width="2.54296875" style="37" customWidth="1"/>
    <col min="4101" max="4101" width="3" style="37" customWidth="1"/>
    <col min="4102" max="4102" width="5.26953125" style="37" customWidth="1"/>
    <col min="4103" max="4103" width="1.26953125" style="37" bestFit="1" customWidth="1"/>
    <col min="4104" max="4104" width="1.81640625" style="37"/>
    <col min="4105" max="4105" width="2.26953125" style="37" bestFit="1" customWidth="1"/>
    <col min="4106" max="4352" width="1.81640625" style="37"/>
    <col min="4353" max="4353" width="0.54296875" style="37" customWidth="1"/>
    <col min="4354" max="4354" width="9.08984375" style="37" customWidth="1"/>
    <col min="4355" max="4355" width="2.7265625" style="37" customWidth="1"/>
    <col min="4356" max="4356" width="2.54296875" style="37" customWidth="1"/>
    <col min="4357" max="4357" width="3" style="37" customWidth="1"/>
    <col min="4358" max="4358" width="5.26953125" style="37" customWidth="1"/>
    <col min="4359" max="4359" width="1.26953125" style="37" bestFit="1" customWidth="1"/>
    <col min="4360" max="4360" width="1.81640625" style="37"/>
    <col min="4361" max="4361" width="2.26953125" style="37" bestFit="1" customWidth="1"/>
    <col min="4362" max="4608" width="1.81640625" style="37"/>
    <col min="4609" max="4609" width="0.54296875" style="37" customWidth="1"/>
    <col min="4610" max="4610" width="9.08984375" style="37" customWidth="1"/>
    <col min="4611" max="4611" width="2.7265625" style="37" customWidth="1"/>
    <col min="4612" max="4612" width="2.54296875" style="37" customWidth="1"/>
    <col min="4613" max="4613" width="3" style="37" customWidth="1"/>
    <col min="4614" max="4614" width="5.26953125" style="37" customWidth="1"/>
    <col min="4615" max="4615" width="1.26953125" style="37" bestFit="1" customWidth="1"/>
    <col min="4616" max="4616" width="1.81640625" style="37"/>
    <col min="4617" max="4617" width="2.26953125" style="37" bestFit="1" customWidth="1"/>
    <col min="4618" max="4864" width="1.81640625" style="37"/>
    <col min="4865" max="4865" width="0.54296875" style="37" customWidth="1"/>
    <col min="4866" max="4866" width="9.08984375" style="37" customWidth="1"/>
    <col min="4867" max="4867" width="2.7265625" style="37" customWidth="1"/>
    <col min="4868" max="4868" width="2.54296875" style="37" customWidth="1"/>
    <col min="4869" max="4869" width="3" style="37" customWidth="1"/>
    <col min="4870" max="4870" width="5.26953125" style="37" customWidth="1"/>
    <col min="4871" max="4871" width="1.26953125" style="37" bestFit="1" customWidth="1"/>
    <col min="4872" max="4872" width="1.81640625" style="37"/>
    <col min="4873" max="4873" width="2.26953125" style="37" bestFit="1" customWidth="1"/>
    <col min="4874" max="5120" width="8.54296875" style="37"/>
    <col min="5121" max="5121" width="0.54296875" style="37" customWidth="1"/>
    <col min="5122" max="5122" width="9.08984375" style="37" customWidth="1"/>
    <col min="5123" max="5123" width="2.7265625" style="37" customWidth="1"/>
    <col min="5124" max="5124" width="2.54296875" style="37" customWidth="1"/>
    <col min="5125" max="5125" width="3" style="37" customWidth="1"/>
    <col min="5126" max="5126" width="5.26953125" style="37" customWidth="1"/>
    <col min="5127" max="5127" width="1.26953125" style="37" bestFit="1" customWidth="1"/>
    <col min="5128" max="5128" width="1.81640625" style="37"/>
    <col min="5129" max="5129" width="2.26953125" style="37" bestFit="1" customWidth="1"/>
    <col min="5130" max="5376" width="1.81640625" style="37"/>
    <col min="5377" max="5377" width="0.54296875" style="37" customWidth="1"/>
    <col min="5378" max="5378" width="9.08984375" style="37" customWidth="1"/>
    <col min="5379" max="5379" width="2.7265625" style="37" customWidth="1"/>
    <col min="5380" max="5380" width="2.54296875" style="37" customWidth="1"/>
    <col min="5381" max="5381" width="3" style="37" customWidth="1"/>
    <col min="5382" max="5382" width="5.26953125" style="37" customWidth="1"/>
    <col min="5383" max="5383" width="1.26953125" style="37" bestFit="1" customWidth="1"/>
    <col min="5384" max="5384" width="1.81640625" style="37"/>
    <col min="5385" max="5385" width="2.26953125" style="37" bestFit="1" customWidth="1"/>
    <col min="5386" max="5632" width="1.81640625" style="37"/>
    <col min="5633" max="5633" width="0.54296875" style="37" customWidth="1"/>
    <col min="5634" max="5634" width="9.08984375" style="37" customWidth="1"/>
    <col min="5635" max="5635" width="2.7265625" style="37" customWidth="1"/>
    <col min="5636" max="5636" width="2.54296875" style="37" customWidth="1"/>
    <col min="5637" max="5637" width="3" style="37" customWidth="1"/>
    <col min="5638" max="5638" width="5.26953125" style="37" customWidth="1"/>
    <col min="5639" max="5639" width="1.26953125" style="37" bestFit="1" customWidth="1"/>
    <col min="5640" max="5640" width="1.81640625" style="37"/>
    <col min="5641" max="5641" width="2.26953125" style="37" bestFit="1" customWidth="1"/>
    <col min="5642" max="5888" width="1.81640625" style="37"/>
    <col min="5889" max="5889" width="0.54296875" style="37" customWidth="1"/>
    <col min="5890" max="5890" width="9.08984375" style="37" customWidth="1"/>
    <col min="5891" max="5891" width="2.7265625" style="37" customWidth="1"/>
    <col min="5892" max="5892" width="2.54296875" style="37" customWidth="1"/>
    <col min="5893" max="5893" width="3" style="37" customWidth="1"/>
    <col min="5894" max="5894" width="5.26953125" style="37" customWidth="1"/>
    <col min="5895" max="5895" width="1.26953125" style="37" bestFit="1" customWidth="1"/>
    <col min="5896" max="5896" width="1.81640625" style="37"/>
    <col min="5897" max="5897" width="2.26953125" style="37" bestFit="1" customWidth="1"/>
    <col min="5898" max="6144" width="8.54296875" style="37"/>
    <col min="6145" max="6145" width="0.54296875" style="37" customWidth="1"/>
    <col min="6146" max="6146" width="9.08984375" style="37" customWidth="1"/>
    <col min="6147" max="6147" width="2.7265625" style="37" customWidth="1"/>
    <col min="6148" max="6148" width="2.54296875" style="37" customWidth="1"/>
    <col min="6149" max="6149" width="3" style="37" customWidth="1"/>
    <col min="6150" max="6150" width="5.26953125" style="37" customWidth="1"/>
    <col min="6151" max="6151" width="1.26953125" style="37" bestFit="1" customWidth="1"/>
    <col min="6152" max="6152" width="1.81640625" style="37"/>
    <col min="6153" max="6153" width="2.26953125" style="37" bestFit="1" customWidth="1"/>
    <col min="6154" max="6400" width="1.81640625" style="37"/>
    <col min="6401" max="6401" width="0.54296875" style="37" customWidth="1"/>
    <col min="6402" max="6402" width="9.08984375" style="37" customWidth="1"/>
    <col min="6403" max="6403" width="2.7265625" style="37" customWidth="1"/>
    <col min="6404" max="6404" width="2.54296875" style="37" customWidth="1"/>
    <col min="6405" max="6405" width="3" style="37" customWidth="1"/>
    <col min="6406" max="6406" width="5.26953125" style="37" customWidth="1"/>
    <col min="6407" max="6407" width="1.26953125" style="37" bestFit="1" customWidth="1"/>
    <col min="6408" max="6408" width="1.81640625" style="37"/>
    <col min="6409" max="6409" width="2.26953125" style="37" bestFit="1" customWidth="1"/>
    <col min="6410" max="6656" width="1.81640625" style="37"/>
    <col min="6657" max="6657" width="0.54296875" style="37" customWidth="1"/>
    <col min="6658" max="6658" width="9.08984375" style="37" customWidth="1"/>
    <col min="6659" max="6659" width="2.7265625" style="37" customWidth="1"/>
    <col min="6660" max="6660" width="2.54296875" style="37" customWidth="1"/>
    <col min="6661" max="6661" width="3" style="37" customWidth="1"/>
    <col min="6662" max="6662" width="5.26953125" style="37" customWidth="1"/>
    <col min="6663" max="6663" width="1.26953125" style="37" bestFit="1" customWidth="1"/>
    <col min="6664" max="6664" width="1.81640625" style="37"/>
    <col min="6665" max="6665" width="2.26953125" style="37" bestFit="1" customWidth="1"/>
    <col min="6666" max="6912" width="1.81640625" style="37"/>
    <col min="6913" max="6913" width="0.54296875" style="37" customWidth="1"/>
    <col min="6914" max="6914" width="9.08984375" style="37" customWidth="1"/>
    <col min="6915" max="6915" width="2.7265625" style="37" customWidth="1"/>
    <col min="6916" max="6916" width="2.54296875" style="37" customWidth="1"/>
    <col min="6917" max="6917" width="3" style="37" customWidth="1"/>
    <col min="6918" max="6918" width="5.26953125" style="37" customWidth="1"/>
    <col min="6919" max="6919" width="1.26953125" style="37" bestFit="1" customWidth="1"/>
    <col min="6920" max="6920" width="1.81640625" style="37"/>
    <col min="6921" max="6921" width="2.26953125" style="37" bestFit="1" customWidth="1"/>
    <col min="6922" max="7168" width="8.54296875" style="37"/>
    <col min="7169" max="7169" width="0.54296875" style="37" customWidth="1"/>
    <col min="7170" max="7170" width="9.08984375" style="37" customWidth="1"/>
    <col min="7171" max="7171" width="2.7265625" style="37" customWidth="1"/>
    <col min="7172" max="7172" width="2.54296875" style="37" customWidth="1"/>
    <col min="7173" max="7173" width="3" style="37" customWidth="1"/>
    <col min="7174" max="7174" width="5.26953125" style="37" customWidth="1"/>
    <col min="7175" max="7175" width="1.26953125" style="37" bestFit="1" customWidth="1"/>
    <col min="7176" max="7176" width="1.81640625" style="37"/>
    <col min="7177" max="7177" width="2.26953125" style="37" bestFit="1" customWidth="1"/>
    <col min="7178" max="7424" width="1.81640625" style="37"/>
    <col min="7425" max="7425" width="0.54296875" style="37" customWidth="1"/>
    <col min="7426" max="7426" width="9.08984375" style="37" customWidth="1"/>
    <col min="7427" max="7427" width="2.7265625" style="37" customWidth="1"/>
    <col min="7428" max="7428" width="2.54296875" style="37" customWidth="1"/>
    <col min="7429" max="7429" width="3" style="37" customWidth="1"/>
    <col min="7430" max="7430" width="5.26953125" style="37" customWidth="1"/>
    <col min="7431" max="7431" width="1.26953125" style="37" bestFit="1" customWidth="1"/>
    <col min="7432" max="7432" width="1.81640625" style="37"/>
    <col min="7433" max="7433" width="2.26953125" style="37" bestFit="1" customWidth="1"/>
    <col min="7434" max="7680" width="1.81640625" style="37"/>
    <col min="7681" max="7681" width="0.54296875" style="37" customWidth="1"/>
    <col min="7682" max="7682" width="9.08984375" style="37" customWidth="1"/>
    <col min="7683" max="7683" width="2.7265625" style="37" customWidth="1"/>
    <col min="7684" max="7684" width="2.54296875" style="37" customWidth="1"/>
    <col min="7685" max="7685" width="3" style="37" customWidth="1"/>
    <col min="7686" max="7686" width="5.26953125" style="37" customWidth="1"/>
    <col min="7687" max="7687" width="1.26953125" style="37" bestFit="1" customWidth="1"/>
    <col min="7688" max="7688" width="1.81640625" style="37"/>
    <col min="7689" max="7689" width="2.26953125" style="37" bestFit="1" customWidth="1"/>
    <col min="7690" max="7936" width="1.81640625" style="37"/>
    <col min="7937" max="7937" width="0.54296875" style="37" customWidth="1"/>
    <col min="7938" max="7938" width="9.08984375" style="37" customWidth="1"/>
    <col min="7939" max="7939" width="2.7265625" style="37" customWidth="1"/>
    <col min="7940" max="7940" width="2.54296875" style="37" customWidth="1"/>
    <col min="7941" max="7941" width="3" style="37" customWidth="1"/>
    <col min="7942" max="7942" width="5.26953125" style="37" customWidth="1"/>
    <col min="7943" max="7943" width="1.26953125" style="37" bestFit="1" customWidth="1"/>
    <col min="7944" max="7944" width="1.81640625" style="37"/>
    <col min="7945" max="7945" width="2.26953125" style="37" bestFit="1" customWidth="1"/>
    <col min="7946" max="8192" width="8.54296875" style="37"/>
    <col min="8193" max="8193" width="0.54296875" style="37" customWidth="1"/>
    <col min="8194" max="8194" width="9.08984375" style="37" customWidth="1"/>
    <col min="8195" max="8195" width="2.7265625" style="37" customWidth="1"/>
    <col min="8196" max="8196" width="2.54296875" style="37" customWidth="1"/>
    <col min="8197" max="8197" width="3" style="37" customWidth="1"/>
    <col min="8198" max="8198" width="5.26953125" style="37" customWidth="1"/>
    <col min="8199" max="8199" width="1.26953125" style="37" bestFit="1" customWidth="1"/>
    <col min="8200" max="8200" width="1.81640625" style="37"/>
    <col min="8201" max="8201" width="2.26953125" style="37" bestFit="1" customWidth="1"/>
    <col min="8202" max="8448" width="1.81640625" style="37"/>
    <col min="8449" max="8449" width="0.54296875" style="37" customWidth="1"/>
    <col min="8450" max="8450" width="9.08984375" style="37" customWidth="1"/>
    <col min="8451" max="8451" width="2.7265625" style="37" customWidth="1"/>
    <col min="8452" max="8452" width="2.54296875" style="37" customWidth="1"/>
    <col min="8453" max="8453" width="3" style="37" customWidth="1"/>
    <col min="8454" max="8454" width="5.26953125" style="37" customWidth="1"/>
    <col min="8455" max="8455" width="1.26953125" style="37" bestFit="1" customWidth="1"/>
    <col min="8456" max="8456" width="1.81640625" style="37"/>
    <col min="8457" max="8457" width="2.26953125" style="37" bestFit="1" customWidth="1"/>
    <col min="8458" max="8704" width="1.81640625" style="37"/>
    <col min="8705" max="8705" width="0.54296875" style="37" customWidth="1"/>
    <col min="8706" max="8706" width="9.08984375" style="37" customWidth="1"/>
    <col min="8707" max="8707" width="2.7265625" style="37" customWidth="1"/>
    <col min="8708" max="8708" width="2.54296875" style="37" customWidth="1"/>
    <col min="8709" max="8709" width="3" style="37" customWidth="1"/>
    <col min="8710" max="8710" width="5.26953125" style="37" customWidth="1"/>
    <col min="8711" max="8711" width="1.26953125" style="37" bestFit="1" customWidth="1"/>
    <col min="8712" max="8712" width="1.81640625" style="37"/>
    <col min="8713" max="8713" width="2.26953125" style="37" bestFit="1" customWidth="1"/>
    <col min="8714" max="8960" width="1.81640625" style="37"/>
    <col min="8961" max="8961" width="0.54296875" style="37" customWidth="1"/>
    <col min="8962" max="8962" width="9.08984375" style="37" customWidth="1"/>
    <col min="8963" max="8963" width="2.7265625" style="37" customWidth="1"/>
    <col min="8964" max="8964" width="2.54296875" style="37" customWidth="1"/>
    <col min="8965" max="8965" width="3" style="37" customWidth="1"/>
    <col min="8966" max="8966" width="5.26953125" style="37" customWidth="1"/>
    <col min="8967" max="8967" width="1.26953125" style="37" bestFit="1" customWidth="1"/>
    <col min="8968" max="8968" width="1.81640625" style="37"/>
    <col min="8969" max="8969" width="2.26953125" style="37" bestFit="1" customWidth="1"/>
    <col min="8970" max="9216" width="8.54296875" style="37"/>
    <col min="9217" max="9217" width="0.54296875" style="37" customWidth="1"/>
    <col min="9218" max="9218" width="9.08984375" style="37" customWidth="1"/>
    <col min="9219" max="9219" width="2.7265625" style="37" customWidth="1"/>
    <col min="9220" max="9220" width="2.54296875" style="37" customWidth="1"/>
    <col min="9221" max="9221" width="3" style="37" customWidth="1"/>
    <col min="9222" max="9222" width="5.26953125" style="37" customWidth="1"/>
    <col min="9223" max="9223" width="1.26953125" style="37" bestFit="1" customWidth="1"/>
    <col min="9224" max="9224" width="1.81640625" style="37"/>
    <col min="9225" max="9225" width="2.26953125" style="37" bestFit="1" customWidth="1"/>
    <col min="9226" max="9472" width="1.81640625" style="37"/>
    <col min="9473" max="9473" width="0.54296875" style="37" customWidth="1"/>
    <col min="9474" max="9474" width="9.08984375" style="37" customWidth="1"/>
    <col min="9475" max="9475" width="2.7265625" style="37" customWidth="1"/>
    <col min="9476" max="9476" width="2.54296875" style="37" customWidth="1"/>
    <col min="9477" max="9477" width="3" style="37" customWidth="1"/>
    <col min="9478" max="9478" width="5.26953125" style="37" customWidth="1"/>
    <col min="9479" max="9479" width="1.26953125" style="37" bestFit="1" customWidth="1"/>
    <col min="9480" max="9480" width="1.81640625" style="37"/>
    <col min="9481" max="9481" width="2.26953125" style="37" bestFit="1" customWidth="1"/>
    <col min="9482" max="9728" width="1.81640625" style="37"/>
    <col min="9729" max="9729" width="0.54296875" style="37" customWidth="1"/>
    <col min="9730" max="9730" width="9.08984375" style="37" customWidth="1"/>
    <col min="9731" max="9731" width="2.7265625" style="37" customWidth="1"/>
    <col min="9732" max="9732" width="2.54296875" style="37" customWidth="1"/>
    <col min="9733" max="9733" width="3" style="37" customWidth="1"/>
    <col min="9734" max="9734" width="5.26953125" style="37" customWidth="1"/>
    <col min="9735" max="9735" width="1.26953125" style="37" bestFit="1" customWidth="1"/>
    <col min="9736" max="9736" width="1.81640625" style="37"/>
    <col min="9737" max="9737" width="2.26953125" style="37" bestFit="1" customWidth="1"/>
    <col min="9738" max="9984" width="1.81640625" style="37"/>
    <col min="9985" max="9985" width="0.54296875" style="37" customWidth="1"/>
    <col min="9986" max="9986" width="9.08984375" style="37" customWidth="1"/>
    <col min="9987" max="9987" width="2.7265625" style="37" customWidth="1"/>
    <col min="9988" max="9988" width="2.54296875" style="37" customWidth="1"/>
    <col min="9989" max="9989" width="3" style="37" customWidth="1"/>
    <col min="9990" max="9990" width="5.26953125" style="37" customWidth="1"/>
    <col min="9991" max="9991" width="1.26953125" style="37" bestFit="1" customWidth="1"/>
    <col min="9992" max="9992" width="1.81640625" style="37"/>
    <col min="9993" max="9993" width="2.26953125" style="37" bestFit="1" customWidth="1"/>
    <col min="9994" max="10240" width="8.54296875" style="37"/>
    <col min="10241" max="10241" width="0.54296875" style="37" customWidth="1"/>
    <col min="10242" max="10242" width="9.08984375" style="37" customWidth="1"/>
    <col min="10243" max="10243" width="2.7265625" style="37" customWidth="1"/>
    <col min="10244" max="10244" width="2.54296875" style="37" customWidth="1"/>
    <col min="10245" max="10245" width="3" style="37" customWidth="1"/>
    <col min="10246" max="10246" width="5.26953125" style="37" customWidth="1"/>
    <col min="10247" max="10247" width="1.26953125" style="37" bestFit="1" customWidth="1"/>
    <col min="10248" max="10248" width="1.81640625" style="37"/>
    <col min="10249" max="10249" width="2.26953125" style="37" bestFit="1" customWidth="1"/>
    <col min="10250" max="10496" width="1.81640625" style="37"/>
    <col min="10497" max="10497" width="0.54296875" style="37" customWidth="1"/>
    <col min="10498" max="10498" width="9.08984375" style="37" customWidth="1"/>
    <col min="10499" max="10499" width="2.7265625" style="37" customWidth="1"/>
    <col min="10500" max="10500" width="2.54296875" style="37" customWidth="1"/>
    <col min="10501" max="10501" width="3" style="37" customWidth="1"/>
    <col min="10502" max="10502" width="5.26953125" style="37" customWidth="1"/>
    <col min="10503" max="10503" width="1.26953125" style="37" bestFit="1" customWidth="1"/>
    <col min="10504" max="10504" width="1.81640625" style="37"/>
    <col min="10505" max="10505" width="2.26953125" style="37" bestFit="1" customWidth="1"/>
    <col min="10506" max="10752" width="1.81640625" style="37"/>
    <col min="10753" max="10753" width="0.54296875" style="37" customWidth="1"/>
    <col min="10754" max="10754" width="9.08984375" style="37" customWidth="1"/>
    <col min="10755" max="10755" width="2.7265625" style="37" customWidth="1"/>
    <col min="10756" max="10756" width="2.54296875" style="37" customWidth="1"/>
    <col min="10757" max="10757" width="3" style="37" customWidth="1"/>
    <col min="10758" max="10758" width="5.26953125" style="37" customWidth="1"/>
    <col min="10759" max="10759" width="1.26953125" style="37" bestFit="1" customWidth="1"/>
    <col min="10760" max="10760" width="1.81640625" style="37"/>
    <col min="10761" max="10761" width="2.26953125" style="37" bestFit="1" customWidth="1"/>
    <col min="10762" max="11008" width="1.81640625" style="37"/>
    <col min="11009" max="11009" width="0.54296875" style="37" customWidth="1"/>
    <col min="11010" max="11010" width="9.08984375" style="37" customWidth="1"/>
    <col min="11011" max="11011" width="2.7265625" style="37" customWidth="1"/>
    <col min="11012" max="11012" width="2.54296875" style="37" customWidth="1"/>
    <col min="11013" max="11013" width="3" style="37" customWidth="1"/>
    <col min="11014" max="11014" width="5.26953125" style="37" customWidth="1"/>
    <col min="11015" max="11015" width="1.26953125" style="37" bestFit="1" customWidth="1"/>
    <col min="11016" max="11016" width="1.81640625" style="37"/>
    <col min="11017" max="11017" width="2.26953125" style="37" bestFit="1" customWidth="1"/>
    <col min="11018" max="11264" width="8.54296875" style="37"/>
    <col min="11265" max="11265" width="0.54296875" style="37" customWidth="1"/>
    <col min="11266" max="11266" width="9.08984375" style="37" customWidth="1"/>
    <col min="11267" max="11267" width="2.7265625" style="37" customWidth="1"/>
    <col min="11268" max="11268" width="2.54296875" style="37" customWidth="1"/>
    <col min="11269" max="11269" width="3" style="37" customWidth="1"/>
    <col min="11270" max="11270" width="5.26953125" style="37" customWidth="1"/>
    <col min="11271" max="11271" width="1.26953125" style="37" bestFit="1" customWidth="1"/>
    <col min="11272" max="11272" width="1.81640625" style="37"/>
    <col min="11273" max="11273" width="2.26953125" style="37" bestFit="1" customWidth="1"/>
    <col min="11274" max="11520" width="1.81640625" style="37"/>
    <col min="11521" max="11521" width="0.54296875" style="37" customWidth="1"/>
    <col min="11522" max="11522" width="9.08984375" style="37" customWidth="1"/>
    <col min="11523" max="11523" width="2.7265625" style="37" customWidth="1"/>
    <col min="11524" max="11524" width="2.54296875" style="37" customWidth="1"/>
    <col min="11525" max="11525" width="3" style="37" customWidth="1"/>
    <col min="11526" max="11526" width="5.26953125" style="37" customWidth="1"/>
    <col min="11527" max="11527" width="1.26953125" style="37" bestFit="1" customWidth="1"/>
    <col min="11528" max="11528" width="1.81640625" style="37"/>
    <col min="11529" max="11529" width="2.26953125" style="37" bestFit="1" customWidth="1"/>
    <col min="11530" max="11776" width="1.81640625" style="37"/>
    <col min="11777" max="11777" width="0.54296875" style="37" customWidth="1"/>
    <col min="11778" max="11778" width="9.08984375" style="37" customWidth="1"/>
    <col min="11779" max="11779" width="2.7265625" style="37" customWidth="1"/>
    <col min="11780" max="11780" width="2.54296875" style="37" customWidth="1"/>
    <col min="11781" max="11781" width="3" style="37" customWidth="1"/>
    <col min="11782" max="11782" width="5.26953125" style="37" customWidth="1"/>
    <col min="11783" max="11783" width="1.26953125" style="37" bestFit="1" customWidth="1"/>
    <col min="11784" max="11784" width="1.81640625" style="37"/>
    <col min="11785" max="11785" width="2.26953125" style="37" bestFit="1" customWidth="1"/>
    <col min="11786" max="12032" width="1.81640625" style="37"/>
    <col min="12033" max="12033" width="0.54296875" style="37" customWidth="1"/>
    <col min="12034" max="12034" width="9.08984375" style="37" customWidth="1"/>
    <col min="12035" max="12035" width="2.7265625" style="37" customWidth="1"/>
    <col min="12036" max="12036" width="2.54296875" style="37" customWidth="1"/>
    <col min="12037" max="12037" width="3" style="37" customWidth="1"/>
    <col min="12038" max="12038" width="5.26953125" style="37" customWidth="1"/>
    <col min="12039" max="12039" width="1.26953125" style="37" bestFit="1" customWidth="1"/>
    <col min="12040" max="12040" width="1.81640625" style="37"/>
    <col min="12041" max="12041" width="2.26953125" style="37" bestFit="1" customWidth="1"/>
    <col min="12042" max="12288" width="8.54296875" style="37"/>
    <col min="12289" max="12289" width="0.54296875" style="37" customWidth="1"/>
    <col min="12290" max="12290" width="9.08984375" style="37" customWidth="1"/>
    <col min="12291" max="12291" width="2.7265625" style="37" customWidth="1"/>
    <col min="12292" max="12292" width="2.54296875" style="37" customWidth="1"/>
    <col min="12293" max="12293" width="3" style="37" customWidth="1"/>
    <col min="12294" max="12294" width="5.26953125" style="37" customWidth="1"/>
    <col min="12295" max="12295" width="1.26953125" style="37" bestFit="1" customWidth="1"/>
    <col min="12296" max="12296" width="1.81640625" style="37"/>
    <col min="12297" max="12297" width="2.26953125" style="37" bestFit="1" customWidth="1"/>
    <col min="12298" max="12544" width="1.81640625" style="37"/>
    <col min="12545" max="12545" width="0.54296875" style="37" customWidth="1"/>
    <col min="12546" max="12546" width="9.08984375" style="37" customWidth="1"/>
    <col min="12547" max="12547" width="2.7265625" style="37" customWidth="1"/>
    <col min="12548" max="12548" width="2.54296875" style="37" customWidth="1"/>
    <col min="12549" max="12549" width="3" style="37" customWidth="1"/>
    <col min="12550" max="12550" width="5.26953125" style="37" customWidth="1"/>
    <col min="12551" max="12551" width="1.26953125" style="37" bestFit="1" customWidth="1"/>
    <col min="12552" max="12552" width="1.81640625" style="37"/>
    <col min="12553" max="12553" width="2.26953125" style="37" bestFit="1" customWidth="1"/>
    <col min="12554" max="12800" width="1.81640625" style="37"/>
    <col min="12801" max="12801" width="0.54296875" style="37" customWidth="1"/>
    <col min="12802" max="12802" width="9.08984375" style="37" customWidth="1"/>
    <col min="12803" max="12803" width="2.7265625" style="37" customWidth="1"/>
    <col min="12804" max="12804" width="2.54296875" style="37" customWidth="1"/>
    <col min="12805" max="12805" width="3" style="37" customWidth="1"/>
    <col min="12806" max="12806" width="5.26953125" style="37" customWidth="1"/>
    <col min="12807" max="12807" width="1.26953125" style="37" bestFit="1" customWidth="1"/>
    <col min="12808" max="12808" width="1.81640625" style="37"/>
    <col min="12809" max="12809" width="2.26953125" style="37" bestFit="1" customWidth="1"/>
    <col min="12810" max="13056" width="1.81640625" style="37"/>
    <col min="13057" max="13057" width="0.54296875" style="37" customWidth="1"/>
    <col min="13058" max="13058" width="9.08984375" style="37" customWidth="1"/>
    <col min="13059" max="13059" width="2.7265625" style="37" customWidth="1"/>
    <col min="13060" max="13060" width="2.54296875" style="37" customWidth="1"/>
    <col min="13061" max="13061" width="3" style="37" customWidth="1"/>
    <col min="13062" max="13062" width="5.26953125" style="37" customWidth="1"/>
    <col min="13063" max="13063" width="1.26953125" style="37" bestFit="1" customWidth="1"/>
    <col min="13064" max="13064" width="1.81640625" style="37"/>
    <col min="13065" max="13065" width="2.26953125" style="37" bestFit="1" customWidth="1"/>
    <col min="13066" max="13312" width="8.54296875" style="37"/>
    <col min="13313" max="13313" width="0.54296875" style="37" customWidth="1"/>
    <col min="13314" max="13314" width="9.08984375" style="37" customWidth="1"/>
    <col min="13315" max="13315" width="2.7265625" style="37" customWidth="1"/>
    <col min="13316" max="13316" width="2.54296875" style="37" customWidth="1"/>
    <col min="13317" max="13317" width="3" style="37" customWidth="1"/>
    <col min="13318" max="13318" width="5.26953125" style="37" customWidth="1"/>
    <col min="13319" max="13319" width="1.26953125" style="37" bestFit="1" customWidth="1"/>
    <col min="13320" max="13320" width="1.81640625" style="37"/>
    <col min="13321" max="13321" width="2.26953125" style="37" bestFit="1" customWidth="1"/>
    <col min="13322" max="13568" width="1.81640625" style="37"/>
    <col min="13569" max="13569" width="0.54296875" style="37" customWidth="1"/>
    <col min="13570" max="13570" width="9.08984375" style="37" customWidth="1"/>
    <col min="13571" max="13571" width="2.7265625" style="37" customWidth="1"/>
    <col min="13572" max="13572" width="2.54296875" style="37" customWidth="1"/>
    <col min="13573" max="13573" width="3" style="37" customWidth="1"/>
    <col min="13574" max="13574" width="5.26953125" style="37" customWidth="1"/>
    <col min="13575" max="13575" width="1.26953125" style="37" bestFit="1" customWidth="1"/>
    <col min="13576" max="13576" width="1.81640625" style="37"/>
    <col min="13577" max="13577" width="2.26953125" style="37" bestFit="1" customWidth="1"/>
    <col min="13578" max="13824" width="1.81640625" style="37"/>
    <col min="13825" max="13825" width="0.54296875" style="37" customWidth="1"/>
    <col min="13826" max="13826" width="9.08984375" style="37" customWidth="1"/>
    <col min="13827" max="13827" width="2.7265625" style="37" customWidth="1"/>
    <col min="13828" max="13828" width="2.54296875" style="37" customWidth="1"/>
    <col min="13829" max="13829" width="3" style="37" customWidth="1"/>
    <col min="13830" max="13830" width="5.26953125" style="37" customWidth="1"/>
    <col min="13831" max="13831" width="1.26953125" style="37" bestFit="1" customWidth="1"/>
    <col min="13832" max="13832" width="1.81640625" style="37"/>
    <col min="13833" max="13833" width="2.26953125" style="37" bestFit="1" customWidth="1"/>
    <col min="13834" max="14080" width="1.81640625" style="37"/>
    <col min="14081" max="14081" width="0.54296875" style="37" customWidth="1"/>
    <col min="14082" max="14082" width="9.08984375" style="37" customWidth="1"/>
    <col min="14083" max="14083" width="2.7265625" style="37" customWidth="1"/>
    <col min="14084" max="14084" width="2.54296875" style="37" customWidth="1"/>
    <col min="14085" max="14085" width="3" style="37" customWidth="1"/>
    <col min="14086" max="14086" width="5.26953125" style="37" customWidth="1"/>
    <col min="14087" max="14087" width="1.26953125" style="37" bestFit="1" customWidth="1"/>
    <col min="14088" max="14088" width="1.81640625" style="37"/>
    <col min="14089" max="14089" width="2.26953125" style="37" bestFit="1" customWidth="1"/>
    <col min="14090" max="14336" width="8.54296875" style="37"/>
    <col min="14337" max="14337" width="0.54296875" style="37" customWidth="1"/>
    <col min="14338" max="14338" width="9.08984375" style="37" customWidth="1"/>
    <col min="14339" max="14339" width="2.7265625" style="37" customWidth="1"/>
    <col min="14340" max="14340" width="2.54296875" style="37" customWidth="1"/>
    <col min="14341" max="14341" width="3" style="37" customWidth="1"/>
    <col min="14342" max="14342" width="5.26953125" style="37" customWidth="1"/>
    <col min="14343" max="14343" width="1.26953125" style="37" bestFit="1" customWidth="1"/>
    <col min="14344" max="14344" width="1.81640625" style="37"/>
    <col min="14345" max="14345" width="2.26953125" style="37" bestFit="1" customWidth="1"/>
    <col min="14346" max="14592" width="1.81640625" style="37"/>
    <col min="14593" max="14593" width="0.54296875" style="37" customWidth="1"/>
    <col min="14594" max="14594" width="9.08984375" style="37" customWidth="1"/>
    <col min="14595" max="14595" width="2.7265625" style="37" customWidth="1"/>
    <col min="14596" max="14596" width="2.54296875" style="37" customWidth="1"/>
    <col min="14597" max="14597" width="3" style="37" customWidth="1"/>
    <col min="14598" max="14598" width="5.26953125" style="37" customWidth="1"/>
    <col min="14599" max="14599" width="1.26953125" style="37" bestFit="1" customWidth="1"/>
    <col min="14600" max="14600" width="1.81640625" style="37"/>
    <col min="14601" max="14601" width="2.26953125" style="37" bestFit="1" customWidth="1"/>
    <col min="14602" max="14848" width="1.81640625" style="37"/>
    <col min="14849" max="14849" width="0.54296875" style="37" customWidth="1"/>
    <col min="14850" max="14850" width="9.08984375" style="37" customWidth="1"/>
    <col min="14851" max="14851" width="2.7265625" style="37" customWidth="1"/>
    <col min="14852" max="14852" width="2.54296875" style="37" customWidth="1"/>
    <col min="14853" max="14853" width="3" style="37" customWidth="1"/>
    <col min="14854" max="14854" width="5.26953125" style="37" customWidth="1"/>
    <col min="14855" max="14855" width="1.26953125" style="37" bestFit="1" customWidth="1"/>
    <col min="14856" max="14856" width="1.81640625" style="37"/>
    <col min="14857" max="14857" width="2.26953125" style="37" bestFit="1" customWidth="1"/>
    <col min="14858" max="15104" width="1.81640625" style="37"/>
    <col min="15105" max="15105" width="0.54296875" style="37" customWidth="1"/>
    <col min="15106" max="15106" width="9.08984375" style="37" customWidth="1"/>
    <col min="15107" max="15107" width="2.7265625" style="37" customWidth="1"/>
    <col min="15108" max="15108" width="2.54296875" style="37" customWidth="1"/>
    <col min="15109" max="15109" width="3" style="37" customWidth="1"/>
    <col min="15110" max="15110" width="5.26953125" style="37" customWidth="1"/>
    <col min="15111" max="15111" width="1.26953125" style="37" bestFit="1" customWidth="1"/>
    <col min="15112" max="15112" width="1.81640625" style="37"/>
    <col min="15113" max="15113" width="2.26953125" style="37" bestFit="1" customWidth="1"/>
    <col min="15114" max="15360" width="8.54296875" style="37"/>
    <col min="15361" max="15361" width="0.54296875" style="37" customWidth="1"/>
    <col min="15362" max="15362" width="9.08984375" style="37" customWidth="1"/>
    <col min="15363" max="15363" width="2.7265625" style="37" customWidth="1"/>
    <col min="15364" max="15364" width="2.54296875" style="37" customWidth="1"/>
    <col min="15365" max="15365" width="3" style="37" customWidth="1"/>
    <col min="15366" max="15366" width="5.26953125" style="37" customWidth="1"/>
    <col min="15367" max="15367" width="1.26953125" style="37" bestFit="1" customWidth="1"/>
    <col min="15368" max="15368" width="1.81640625" style="37"/>
    <col min="15369" max="15369" width="2.26953125" style="37" bestFit="1" customWidth="1"/>
    <col min="15370" max="15616" width="1.81640625" style="37"/>
    <col min="15617" max="15617" width="0.54296875" style="37" customWidth="1"/>
    <col min="15618" max="15618" width="9.08984375" style="37" customWidth="1"/>
    <col min="15619" max="15619" width="2.7265625" style="37" customWidth="1"/>
    <col min="15620" max="15620" width="2.54296875" style="37" customWidth="1"/>
    <col min="15621" max="15621" width="3" style="37" customWidth="1"/>
    <col min="15622" max="15622" width="5.26953125" style="37" customWidth="1"/>
    <col min="15623" max="15623" width="1.26953125" style="37" bestFit="1" customWidth="1"/>
    <col min="15624" max="15624" width="1.81640625" style="37"/>
    <col min="15625" max="15625" width="2.26953125" style="37" bestFit="1" customWidth="1"/>
    <col min="15626" max="15872" width="1.81640625" style="37"/>
    <col min="15873" max="15873" width="0.54296875" style="37" customWidth="1"/>
    <col min="15874" max="15874" width="9.08984375" style="37" customWidth="1"/>
    <col min="15875" max="15875" width="2.7265625" style="37" customWidth="1"/>
    <col min="15876" max="15876" width="2.54296875" style="37" customWidth="1"/>
    <col min="15877" max="15877" width="3" style="37" customWidth="1"/>
    <col min="15878" max="15878" width="5.26953125" style="37" customWidth="1"/>
    <col min="15879" max="15879" width="1.26953125" style="37" bestFit="1" customWidth="1"/>
    <col min="15880" max="15880" width="1.81640625" style="37"/>
    <col min="15881" max="15881" width="2.26953125" style="37" bestFit="1" customWidth="1"/>
    <col min="15882" max="16128" width="1.81640625" style="37"/>
    <col min="16129" max="16129" width="0.54296875" style="37" customWidth="1"/>
    <col min="16130" max="16130" width="9.08984375" style="37" customWidth="1"/>
    <col min="16131" max="16131" width="2.7265625" style="37" customWidth="1"/>
    <col min="16132" max="16132" width="2.54296875" style="37" customWidth="1"/>
    <col min="16133" max="16133" width="3" style="37" customWidth="1"/>
    <col min="16134" max="16134" width="5.26953125" style="37" customWidth="1"/>
    <col min="16135" max="16135" width="1.26953125" style="37" bestFit="1" customWidth="1"/>
    <col min="16136" max="16136" width="1.81640625" style="37"/>
    <col min="16137" max="16137" width="2.26953125" style="37" bestFit="1" customWidth="1"/>
    <col min="16138" max="16374" width="8.54296875" style="37"/>
    <col min="16375" max="16384" width="8.54296875" style="37" customWidth="1"/>
  </cols>
  <sheetData>
    <row r="1" spans="1:5" ht="15.6">
      <c r="B1" s="36" t="s">
        <v>49</v>
      </c>
      <c r="E1" s="38"/>
    </row>
    <row r="2" spans="1:5" ht="15.6">
      <c r="B2" s="39" t="s">
        <v>64</v>
      </c>
    </row>
    <row r="3" spans="1:5" ht="16.2" thickBot="1">
      <c r="C3" s="40" t="s">
        <v>45</v>
      </c>
      <c r="D3" s="40" t="s">
        <v>65</v>
      </c>
      <c r="E3" s="40" t="s">
        <v>50</v>
      </c>
    </row>
    <row r="4" spans="1:5" ht="16.2" thickBot="1">
      <c r="A4" s="35" t="s">
        <v>34</v>
      </c>
      <c r="B4" s="37" t="s">
        <v>67</v>
      </c>
      <c r="C4" s="227"/>
      <c r="D4" s="40"/>
      <c r="E4" s="46">
        <f>(C4*D4)</f>
        <v>0</v>
      </c>
    </row>
    <row r="5" spans="1:5" ht="16.2" thickBot="1">
      <c r="A5" s="35" t="s">
        <v>35</v>
      </c>
      <c r="B5" s="35" t="s">
        <v>51</v>
      </c>
      <c r="C5" s="227"/>
      <c r="D5" s="40"/>
      <c r="E5" s="46">
        <f t="shared" ref="E5:E7" si="0">(C5*D5)</f>
        <v>0</v>
      </c>
    </row>
    <row r="6" spans="1:5" ht="16.2" thickBot="1">
      <c r="A6" s="35" t="s">
        <v>36</v>
      </c>
      <c r="B6" s="35" t="s">
        <v>52</v>
      </c>
      <c r="C6" s="227"/>
      <c r="D6" s="40"/>
      <c r="E6" s="46">
        <f t="shared" si="0"/>
        <v>0</v>
      </c>
    </row>
    <row r="7" spans="1:5" ht="16.2" thickBot="1">
      <c r="A7" s="35" t="s">
        <v>37</v>
      </c>
      <c r="B7" s="35" t="s">
        <v>53</v>
      </c>
      <c r="C7" s="227"/>
      <c r="D7" s="40"/>
      <c r="E7" s="46">
        <f t="shared" si="0"/>
        <v>0</v>
      </c>
    </row>
    <row r="8" spans="1:5" ht="15.6" thickBot="1">
      <c r="A8" s="35" t="s">
        <v>38</v>
      </c>
      <c r="B8" s="35" t="s">
        <v>54</v>
      </c>
      <c r="C8" s="227"/>
      <c r="D8" s="45"/>
      <c r="E8" s="46">
        <f>(C8*D8)</f>
        <v>0</v>
      </c>
    </row>
    <row r="9" spans="1:5" ht="15.6" thickBot="1">
      <c r="A9" s="35" t="s">
        <v>39</v>
      </c>
      <c r="B9" s="35" t="s">
        <v>55</v>
      </c>
      <c r="C9" s="227"/>
      <c r="D9" s="45"/>
      <c r="E9" s="46">
        <f t="shared" ref="E9:E14" si="1">(C9*D9)</f>
        <v>0</v>
      </c>
    </row>
    <row r="10" spans="1:5" ht="15.6" thickBot="1">
      <c r="A10" s="35" t="s">
        <v>40</v>
      </c>
      <c r="B10" s="35" t="s">
        <v>56</v>
      </c>
      <c r="C10" s="227"/>
      <c r="D10" s="45"/>
      <c r="E10" s="46">
        <f t="shared" si="1"/>
        <v>0</v>
      </c>
    </row>
    <row r="11" spans="1:5" ht="15.6" thickBot="1">
      <c r="A11" s="35" t="s">
        <v>41</v>
      </c>
      <c r="B11" s="35" t="s">
        <v>57</v>
      </c>
      <c r="C11" s="227"/>
      <c r="D11" s="45"/>
      <c r="E11" s="46">
        <f t="shared" si="1"/>
        <v>0</v>
      </c>
    </row>
    <row r="12" spans="1:5" ht="15.6" thickBot="1">
      <c r="A12" s="35" t="s">
        <v>42</v>
      </c>
      <c r="B12" s="35" t="s">
        <v>58</v>
      </c>
      <c r="C12" s="227"/>
      <c r="D12" s="45"/>
      <c r="E12" s="46">
        <f t="shared" si="1"/>
        <v>0</v>
      </c>
    </row>
    <row r="13" spans="1:5" ht="15.6" thickBot="1">
      <c r="A13" s="35" t="s">
        <v>43</v>
      </c>
      <c r="B13" s="35" t="s">
        <v>59</v>
      </c>
      <c r="C13" s="227"/>
      <c r="D13" s="45"/>
      <c r="E13" s="46">
        <f t="shared" si="1"/>
        <v>0</v>
      </c>
    </row>
    <row r="14" spans="1:5" ht="15.6" thickBot="1">
      <c r="A14" s="35" t="s">
        <v>44</v>
      </c>
      <c r="B14" s="35" t="s">
        <v>60</v>
      </c>
      <c r="C14" s="227"/>
      <c r="D14" s="45"/>
      <c r="E14" s="46">
        <f t="shared" si="1"/>
        <v>0</v>
      </c>
    </row>
    <row r="15" spans="1:5" ht="16.2" thickBot="1">
      <c r="A15" s="35" t="s">
        <v>66</v>
      </c>
      <c r="B15" s="36" t="s">
        <v>61</v>
      </c>
      <c r="C15" s="41">
        <f>SUM(C4:C14)</f>
        <v>0</v>
      </c>
      <c r="D15" s="40"/>
      <c r="E15" s="47">
        <f>SUM(E4:E14)</f>
        <v>0</v>
      </c>
    </row>
    <row r="17" spans="1:6">
      <c r="B17" s="35" t="s">
        <v>62</v>
      </c>
      <c r="E17" s="341" t="e">
        <f>E15/'8 PTR &amp; contact ratio'!D14*100</f>
        <v>#DIV/0!</v>
      </c>
    </row>
    <row r="18" spans="1:6">
      <c r="B18" s="35" t="s">
        <v>63</v>
      </c>
      <c r="E18" s="340" t="e">
        <f>E15/'8 PTR &amp; contact ratio'!D4</f>
        <v>#DIV/0!</v>
      </c>
      <c r="F18" s="42"/>
    </row>
    <row r="20" spans="1:6" ht="16.2" thickBot="1">
      <c r="B20" s="43" t="s">
        <v>48</v>
      </c>
    </row>
    <row r="21" spans="1:6" ht="15.6">
      <c r="A21" s="342"/>
      <c r="B21" s="523"/>
      <c r="C21" s="524"/>
      <c r="D21" s="524"/>
      <c r="E21" s="525"/>
    </row>
    <row r="22" spans="1:6" ht="15.6">
      <c r="A22" s="342"/>
      <c r="B22" s="526"/>
      <c r="C22" s="526"/>
      <c r="D22" s="526"/>
      <c r="E22" s="527"/>
    </row>
    <row r="23" spans="1:6" ht="15.6">
      <c r="A23" s="342"/>
      <c r="B23" s="526"/>
      <c r="C23" s="526"/>
      <c r="D23" s="526"/>
      <c r="E23" s="527"/>
    </row>
    <row r="24" spans="1:6" ht="15.6">
      <c r="A24" s="342"/>
      <c r="B24" s="526"/>
      <c r="C24" s="526"/>
      <c r="D24" s="526"/>
      <c r="E24" s="527"/>
    </row>
    <row r="25" spans="1:6" ht="15.6">
      <c r="A25" s="342"/>
      <c r="B25" s="526"/>
      <c r="C25" s="526"/>
      <c r="D25" s="526"/>
      <c r="E25" s="527"/>
    </row>
    <row r="26" spans="1:6" ht="15.6">
      <c r="A26" s="342"/>
      <c r="B26" s="526"/>
      <c r="C26" s="526"/>
      <c r="D26" s="526"/>
      <c r="E26" s="527"/>
    </row>
    <row r="27" spans="1:6" ht="15.6">
      <c r="A27" s="342"/>
      <c r="B27" s="526"/>
      <c r="C27" s="526"/>
      <c r="D27" s="526"/>
      <c r="E27" s="527"/>
    </row>
    <row r="28" spans="1:6">
      <c r="A28" s="343"/>
      <c r="B28" s="526"/>
      <c r="C28" s="526"/>
      <c r="D28" s="526"/>
      <c r="E28" s="527"/>
      <c r="F28" s="42"/>
    </row>
    <row r="29" spans="1:6" ht="15.6" thickBot="1">
      <c r="A29" s="343"/>
      <c r="B29" s="528"/>
      <c r="C29" s="528"/>
      <c r="D29" s="528"/>
      <c r="E29" s="529"/>
      <c r="F29" s="42"/>
    </row>
    <row r="30" spans="1:6">
      <c r="E30" s="44"/>
      <c r="F30" s="42"/>
    </row>
    <row r="31" spans="1:6">
      <c r="A31" s="37"/>
      <c r="B31" s="37"/>
    </row>
    <row r="32" spans="1:6">
      <c r="A32" s="37"/>
      <c r="B32" s="37"/>
    </row>
    <row r="34" s="37" customFormat="1"/>
    <row r="35" s="37" customFormat="1"/>
    <row r="37" s="37" customFormat="1"/>
  </sheetData>
  <sheetProtection formatCells="0" formatColumns="0" formatRows="0" insertColumns="0" insertRows="0" insertHyperlinks="0" deleteColumns="0" deleteRows="0" sort="0" autoFilter="0" pivotTables="0"/>
  <mergeCells count="1">
    <mergeCell ref="B21:E29"/>
  </mergeCells>
  <conditionalFormatting sqref="C15 E4:E14">
    <cfRule type="cellIs" dxfId="2" priority="1" stopIfTrue="1" operator="equal">
      <formula>""</formula>
    </cfRule>
  </conditionalFormatting>
  <dataValidations count="4">
    <dataValidation allowBlank="1" showInputMessage="1" showErrorMessage="1" promptTitle="Teachers Budget" prompt="This figure should be the total financial year budget, making an adjustment for long-term sick cover or maternity cover." sqref="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xr:uid="{00000000-0002-0000-0800-000000000000}"/>
    <dataValidation allowBlank="1" showInputMessage="1" showErrorMessage="1" prompt="input full academic year value of TLR.  The budget spreadsheet will automatically convert this into the budget for the relevant period. " sqref="WVL983012:WVL983018 IZ8:IZ14 SV8:SV14 ACR8:ACR14 AMN8:AMN14 AWJ8:AWJ14 BGF8:BGF14 BQB8:BQB14 BZX8:BZX14 CJT8:CJT14 CTP8:CTP14 DDL8:DDL14 DNH8:DNH14 DXD8:DXD14 EGZ8:EGZ14 EQV8:EQV14 FAR8:FAR14 FKN8:FKN14 FUJ8:FUJ14 GEF8:GEF14 GOB8:GOB14 GXX8:GXX14 HHT8:HHT14 HRP8:HRP14 IBL8:IBL14 ILH8:ILH14 IVD8:IVD14 JEZ8:JEZ14 JOV8:JOV14 JYR8:JYR14 KIN8:KIN14 KSJ8:KSJ14 LCF8:LCF14 LMB8:LMB14 LVX8:LVX14 MFT8:MFT14 MPP8:MPP14 MZL8:MZL14 NJH8:NJH14 NTD8:NTD14 OCZ8:OCZ14 OMV8:OMV14 OWR8:OWR14 PGN8:PGN14 PQJ8:PQJ14 QAF8:QAF14 QKB8:QKB14 QTX8:QTX14 RDT8:RDT14 RNP8:RNP14 RXL8:RXL14 SHH8:SHH14 SRD8:SRD14 TAZ8:TAZ14 TKV8:TKV14 TUR8:TUR14 UEN8:UEN14 UOJ8:UOJ14 UYF8:UYF14 VIB8:VIB14 VRX8:VRX14 WBT8:WBT14 WLP8:WLP14 WVL8:WVL14 D65483:D65489 IZ65483:IZ65489 SV65483:SV65489 ACR65483:ACR65489 AMN65483:AMN65489 AWJ65483:AWJ65489 BGF65483:BGF65489 BQB65483:BQB65489 BZX65483:BZX65489 CJT65483:CJT65489 CTP65483:CTP65489 DDL65483:DDL65489 DNH65483:DNH65489 DXD65483:DXD65489 EGZ65483:EGZ65489 EQV65483:EQV65489 FAR65483:FAR65489 FKN65483:FKN65489 FUJ65483:FUJ65489 GEF65483:GEF65489 GOB65483:GOB65489 GXX65483:GXX65489 HHT65483:HHT65489 HRP65483:HRP65489 IBL65483:IBL65489 ILH65483:ILH65489 IVD65483:IVD65489 JEZ65483:JEZ65489 JOV65483:JOV65489 JYR65483:JYR65489 KIN65483:KIN65489 KSJ65483:KSJ65489 LCF65483:LCF65489 LMB65483:LMB65489 LVX65483:LVX65489 MFT65483:MFT65489 MPP65483:MPP65489 MZL65483:MZL65489 NJH65483:NJH65489 NTD65483:NTD65489 OCZ65483:OCZ65489 OMV65483:OMV65489 OWR65483:OWR65489 PGN65483:PGN65489 PQJ65483:PQJ65489 QAF65483:QAF65489 QKB65483:QKB65489 QTX65483:QTX65489 RDT65483:RDT65489 RNP65483:RNP65489 RXL65483:RXL65489 SHH65483:SHH65489 SRD65483:SRD65489 TAZ65483:TAZ65489 TKV65483:TKV65489 TUR65483:TUR65489 UEN65483:UEN65489 UOJ65483:UOJ65489 UYF65483:UYF65489 VIB65483:VIB65489 VRX65483:VRX65489 WBT65483:WBT65489 WLP65483:WLP65489 WVL65483:WVL65489 D131019:D131025 IZ131019:IZ131025 SV131019:SV131025 ACR131019:ACR131025 AMN131019:AMN131025 AWJ131019:AWJ131025 BGF131019:BGF131025 BQB131019:BQB131025 BZX131019:BZX131025 CJT131019:CJT131025 CTP131019:CTP131025 DDL131019:DDL131025 DNH131019:DNH131025 DXD131019:DXD131025 EGZ131019:EGZ131025 EQV131019:EQV131025 FAR131019:FAR131025 FKN131019:FKN131025 FUJ131019:FUJ131025 GEF131019:GEF131025 GOB131019:GOB131025 GXX131019:GXX131025 HHT131019:HHT131025 HRP131019:HRP131025 IBL131019:IBL131025 ILH131019:ILH131025 IVD131019:IVD131025 JEZ131019:JEZ131025 JOV131019:JOV131025 JYR131019:JYR131025 KIN131019:KIN131025 KSJ131019:KSJ131025 LCF131019:LCF131025 LMB131019:LMB131025 LVX131019:LVX131025 MFT131019:MFT131025 MPP131019:MPP131025 MZL131019:MZL131025 NJH131019:NJH131025 NTD131019:NTD131025 OCZ131019:OCZ131025 OMV131019:OMV131025 OWR131019:OWR131025 PGN131019:PGN131025 PQJ131019:PQJ131025 QAF131019:QAF131025 QKB131019:QKB131025 QTX131019:QTX131025 RDT131019:RDT131025 RNP131019:RNP131025 RXL131019:RXL131025 SHH131019:SHH131025 SRD131019:SRD131025 TAZ131019:TAZ131025 TKV131019:TKV131025 TUR131019:TUR131025 UEN131019:UEN131025 UOJ131019:UOJ131025 UYF131019:UYF131025 VIB131019:VIB131025 VRX131019:VRX131025 WBT131019:WBT131025 WLP131019:WLP131025 WVL131019:WVL131025 D196555:D196561 IZ196555:IZ196561 SV196555:SV196561 ACR196555:ACR196561 AMN196555:AMN196561 AWJ196555:AWJ196561 BGF196555:BGF196561 BQB196555:BQB196561 BZX196555:BZX196561 CJT196555:CJT196561 CTP196555:CTP196561 DDL196555:DDL196561 DNH196555:DNH196561 DXD196555:DXD196561 EGZ196555:EGZ196561 EQV196555:EQV196561 FAR196555:FAR196561 FKN196555:FKN196561 FUJ196555:FUJ196561 GEF196555:GEF196561 GOB196555:GOB196561 GXX196555:GXX196561 HHT196555:HHT196561 HRP196555:HRP196561 IBL196555:IBL196561 ILH196555:ILH196561 IVD196555:IVD196561 JEZ196555:JEZ196561 JOV196555:JOV196561 JYR196555:JYR196561 KIN196555:KIN196561 KSJ196555:KSJ196561 LCF196555:LCF196561 LMB196555:LMB196561 LVX196555:LVX196561 MFT196555:MFT196561 MPP196555:MPP196561 MZL196555:MZL196561 NJH196555:NJH196561 NTD196555:NTD196561 OCZ196555:OCZ196561 OMV196555:OMV196561 OWR196555:OWR196561 PGN196555:PGN196561 PQJ196555:PQJ196561 QAF196555:QAF196561 QKB196555:QKB196561 QTX196555:QTX196561 RDT196555:RDT196561 RNP196555:RNP196561 RXL196555:RXL196561 SHH196555:SHH196561 SRD196555:SRD196561 TAZ196555:TAZ196561 TKV196555:TKV196561 TUR196555:TUR196561 UEN196555:UEN196561 UOJ196555:UOJ196561 UYF196555:UYF196561 VIB196555:VIB196561 VRX196555:VRX196561 WBT196555:WBT196561 WLP196555:WLP196561 WVL196555:WVL196561 D262091:D262097 IZ262091:IZ262097 SV262091:SV262097 ACR262091:ACR262097 AMN262091:AMN262097 AWJ262091:AWJ262097 BGF262091:BGF262097 BQB262091:BQB262097 BZX262091:BZX262097 CJT262091:CJT262097 CTP262091:CTP262097 DDL262091:DDL262097 DNH262091:DNH262097 DXD262091:DXD262097 EGZ262091:EGZ262097 EQV262091:EQV262097 FAR262091:FAR262097 FKN262091:FKN262097 FUJ262091:FUJ262097 GEF262091:GEF262097 GOB262091:GOB262097 GXX262091:GXX262097 HHT262091:HHT262097 HRP262091:HRP262097 IBL262091:IBL262097 ILH262091:ILH262097 IVD262091:IVD262097 JEZ262091:JEZ262097 JOV262091:JOV262097 JYR262091:JYR262097 KIN262091:KIN262097 KSJ262091:KSJ262097 LCF262091:LCF262097 LMB262091:LMB262097 LVX262091:LVX262097 MFT262091:MFT262097 MPP262091:MPP262097 MZL262091:MZL262097 NJH262091:NJH262097 NTD262091:NTD262097 OCZ262091:OCZ262097 OMV262091:OMV262097 OWR262091:OWR262097 PGN262091:PGN262097 PQJ262091:PQJ262097 QAF262091:QAF262097 QKB262091:QKB262097 QTX262091:QTX262097 RDT262091:RDT262097 RNP262091:RNP262097 RXL262091:RXL262097 SHH262091:SHH262097 SRD262091:SRD262097 TAZ262091:TAZ262097 TKV262091:TKV262097 TUR262091:TUR262097 UEN262091:UEN262097 UOJ262091:UOJ262097 UYF262091:UYF262097 VIB262091:VIB262097 VRX262091:VRX262097 WBT262091:WBT262097 WLP262091:WLP262097 WVL262091:WVL262097 D327627:D327633 IZ327627:IZ327633 SV327627:SV327633 ACR327627:ACR327633 AMN327627:AMN327633 AWJ327627:AWJ327633 BGF327627:BGF327633 BQB327627:BQB327633 BZX327627:BZX327633 CJT327627:CJT327633 CTP327627:CTP327633 DDL327627:DDL327633 DNH327627:DNH327633 DXD327627:DXD327633 EGZ327627:EGZ327633 EQV327627:EQV327633 FAR327627:FAR327633 FKN327627:FKN327633 FUJ327627:FUJ327633 GEF327627:GEF327633 GOB327627:GOB327633 GXX327627:GXX327633 HHT327627:HHT327633 HRP327627:HRP327633 IBL327627:IBL327633 ILH327627:ILH327633 IVD327627:IVD327633 JEZ327627:JEZ327633 JOV327627:JOV327633 JYR327627:JYR327633 KIN327627:KIN327633 KSJ327627:KSJ327633 LCF327627:LCF327633 LMB327627:LMB327633 LVX327627:LVX327633 MFT327627:MFT327633 MPP327627:MPP327633 MZL327627:MZL327633 NJH327627:NJH327633 NTD327627:NTD327633 OCZ327627:OCZ327633 OMV327627:OMV327633 OWR327627:OWR327633 PGN327627:PGN327633 PQJ327627:PQJ327633 QAF327627:QAF327633 QKB327627:QKB327633 QTX327627:QTX327633 RDT327627:RDT327633 RNP327627:RNP327633 RXL327627:RXL327633 SHH327627:SHH327633 SRD327627:SRD327633 TAZ327627:TAZ327633 TKV327627:TKV327633 TUR327627:TUR327633 UEN327627:UEN327633 UOJ327627:UOJ327633 UYF327627:UYF327633 VIB327627:VIB327633 VRX327627:VRX327633 WBT327627:WBT327633 WLP327627:WLP327633 WVL327627:WVL327633 D393163:D393169 IZ393163:IZ393169 SV393163:SV393169 ACR393163:ACR393169 AMN393163:AMN393169 AWJ393163:AWJ393169 BGF393163:BGF393169 BQB393163:BQB393169 BZX393163:BZX393169 CJT393163:CJT393169 CTP393163:CTP393169 DDL393163:DDL393169 DNH393163:DNH393169 DXD393163:DXD393169 EGZ393163:EGZ393169 EQV393163:EQV393169 FAR393163:FAR393169 FKN393163:FKN393169 FUJ393163:FUJ393169 GEF393163:GEF393169 GOB393163:GOB393169 GXX393163:GXX393169 HHT393163:HHT393169 HRP393163:HRP393169 IBL393163:IBL393169 ILH393163:ILH393169 IVD393163:IVD393169 JEZ393163:JEZ393169 JOV393163:JOV393169 JYR393163:JYR393169 KIN393163:KIN393169 KSJ393163:KSJ393169 LCF393163:LCF393169 LMB393163:LMB393169 LVX393163:LVX393169 MFT393163:MFT393169 MPP393163:MPP393169 MZL393163:MZL393169 NJH393163:NJH393169 NTD393163:NTD393169 OCZ393163:OCZ393169 OMV393163:OMV393169 OWR393163:OWR393169 PGN393163:PGN393169 PQJ393163:PQJ393169 QAF393163:QAF393169 QKB393163:QKB393169 QTX393163:QTX393169 RDT393163:RDT393169 RNP393163:RNP393169 RXL393163:RXL393169 SHH393163:SHH393169 SRD393163:SRD393169 TAZ393163:TAZ393169 TKV393163:TKV393169 TUR393163:TUR393169 UEN393163:UEN393169 UOJ393163:UOJ393169 UYF393163:UYF393169 VIB393163:VIB393169 VRX393163:VRX393169 WBT393163:WBT393169 WLP393163:WLP393169 WVL393163:WVL393169 D458699:D458705 IZ458699:IZ458705 SV458699:SV458705 ACR458699:ACR458705 AMN458699:AMN458705 AWJ458699:AWJ458705 BGF458699:BGF458705 BQB458699:BQB458705 BZX458699:BZX458705 CJT458699:CJT458705 CTP458699:CTP458705 DDL458699:DDL458705 DNH458699:DNH458705 DXD458699:DXD458705 EGZ458699:EGZ458705 EQV458699:EQV458705 FAR458699:FAR458705 FKN458699:FKN458705 FUJ458699:FUJ458705 GEF458699:GEF458705 GOB458699:GOB458705 GXX458699:GXX458705 HHT458699:HHT458705 HRP458699:HRP458705 IBL458699:IBL458705 ILH458699:ILH458705 IVD458699:IVD458705 JEZ458699:JEZ458705 JOV458699:JOV458705 JYR458699:JYR458705 KIN458699:KIN458705 KSJ458699:KSJ458705 LCF458699:LCF458705 LMB458699:LMB458705 LVX458699:LVX458705 MFT458699:MFT458705 MPP458699:MPP458705 MZL458699:MZL458705 NJH458699:NJH458705 NTD458699:NTD458705 OCZ458699:OCZ458705 OMV458699:OMV458705 OWR458699:OWR458705 PGN458699:PGN458705 PQJ458699:PQJ458705 QAF458699:QAF458705 QKB458699:QKB458705 QTX458699:QTX458705 RDT458699:RDT458705 RNP458699:RNP458705 RXL458699:RXL458705 SHH458699:SHH458705 SRD458699:SRD458705 TAZ458699:TAZ458705 TKV458699:TKV458705 TUR458699:TUR458705 UEN458699:UEN458705 UOJ458699:UOJ458705 UYF458699:UYF458705 VIB458699:VIB458705 VRX458699:VRX458705 WBT458699:WBT458705 WLP458699:WLP458705 WVL458699:WVL458705 D524235:D524241 IZ524235:IZ524241 SV524235:SV524241 ACR524235:ACR524241 AMN524235:AMN524241 AWJ524235:AWJ524241 BGF524235:BGF524241 BQB524235:BQB524241 BZX524235:BZX524241 CJT524235:CJT524241 CTP524235:CTP524241 DDL524235:DDL524241 DNH524235:DNH524241 DXD524235:DXD524241 EGZ524235:EGZ524241 EQV524235:EQV524241 FAR524235:FAR524241 FKN524235:FKN524241 FUJ524235:FUJ524241 GEF524235:GEF524241 GOB524235:GOB524241 GXX524235:GXX524241 HHT524235:HHT524241 HRP524235:HRP524241 IBL524235:IBL524241 ILH524235:ILH524241 IVD524235:IVD524241 JEZ524235:JEZ524241 JOV524235:JOV524241 JYR524235:JYR524241 KIN524235:KIN524241 KSJ524235:KSJ524241 LCF524235:LCF524241 LMB524235:LMB524241 LVX524235:LVX524241 MFT524235:MFT524241 MPP524235:MPP524241 MZL524235:MZL524241 NJH524235:NJH524241 NTD524235:NTD524241 OCZ524235:OCZ524241 OMV524235:OMV524241 OWR524235:OWR524241 PGN524235:PGN524241 PQJ524235:PQJ524241 QAF524235:QAF524241 QKB524235:QKB524241 QTX524235:QTX524241 RDT524235:RDT524241 RNP524235:RNP524241 RXL524235:RXL524241 SHH524235:SHH524241 SRD524235:SRD524241 TAZ524235:TAZ524241 TKV524235:TKV524241 TUR524235:TUR524241 UEN524235:UEN524241 UOJ524235:UOJ524241 UYF524235:UYF524241 VIB524235:VIB524241 VRX524235:VRX524241 WBT524235:WBT524241 WLP524235:WLP524241 WVL524235:WVL524241 D589771:D589777 IZ589771:IZ589777 SV589771:SV589777 ACR589771:ACR589777 AMN589771:AMN589777 AWJ589771:AWJ589777 BGF589771:BGF589777 BQB589771:BQB589777 BZX589771:BZX589777 CJT589771:CJT589777 CTP589771:CTP589777 DDL589771:DDL589777 DNH589771:DNH589777 DXD589771:DXD589777 EGZ589771:EGZ589777 EQV589771:EQV589777 FAR589771:FAR589777 FKN589771:FKN589777 FUJ589771:FUJ589777 GEF589771:GEF589777 GOB589771:GOB589777 GXX589771:GXX589777 HHT589771:HHT589777 HRP589771:HRP589777 IBL589771:IBL589777 ILH589771:ILH589777 IVD589771:IVD589777 JEZ589771:JEZ589777 JOV589771:JOV589777 JYR589771:JYR589777 KIN589771:KIN589777 KSJ589771:KSJ589777 LCF589771:LCF589777 LMB589771:LMB589777 LVX589771:LVX589777 MFT589771:MFT589777 MPP589771:MPP589777 MZL589771:MZL589777 NJH589771:NJH589777 NTD589771:NTD589777 OCZ589771:OCZ589777 OMV589771:OMV589777 OWR589771:OWR589777 PGN589771:PGN589777 PQJ589771:PQJ589777 QAF589771:QAF589777 QKB589771:QKB589777 QTX589771:QTX589777 RDT589771:RDT589777 RNP589771:RNP589777 RXL589771:RXL589777 SHH589771:SHH589777 SRD589771:SRD589777 TAZ589771:TAZ589777 TKV589771:TKV589777 TUR589771:TUR589777 UEN589771:UEN589777 UOJ589771:UOJ589777 UYF589771:UYF589777 VIB589771:VIB589777 VRX589771:VRX589777 WBT589771:WBT589777 WLP589771:WLP589777 WVL589771:WVL589777 D655307:D655313 IZ655307:IZ655313 SV655307:SV655313 ACR655307:ACR655313 AMN655307:AMN655313 AWJ655307:AWJ655313 BGF655307:BGF655313 BQB655307:BQB655313 BZX655307:BZX655313 CJT655307:CJT655313 CTP655307:CTP655313 DDL655307:DDL655313 DNH655307:DNH655313 DXD655307:DXD655313 EGZ655307:EGZ655313 EQV655307:EQV655313 FAR655307:FAR655313 FKN655307:FKN655313 FUJ655307:FUJ655313 GEF655307:GEF655313 GOB655307:GOB655313 GXX655307:GXX655313 HHT655307:HHT655313 HRP655307:HRP655313 IBL655307:IBL655313 ILH655307:ILH655313 IVD655307:IVD655313 JEZ655307:JEZ655313 JOV655307:JOV655313 JYR655307:JYR655313 KIN655307:KIN655313 KSJ655307:KSJ655313 LCF655307:LCF655313 LMB655307:LMB655313 LVX655307:LVX655313 MFT655307:MFT655313 MPP655307:MPP655313 MZL655307:MZL655313 NJH655307:NJH655313 NTD655307:NTD655313 OCZ655307:OCZ655313 OMV655307:OMV655313 OWR655307:OWR655313 PGN655307:PGN655313 PQJ655307:PQJ655313 QAF655307:QAF655313 QKB655307:QKB655313 QTX655307:QTX655313 RDT655307:RDT655313 RNP655307:RNP655313 RXL655307:RXL655313 SHH655307:SHH655313 SRD655307:SRD655313 TAZ655307:TAZ655313 TKV655307:TKV655313 TUR655307:TUR655313 UEN655307:UEN655313 UOJ655307:UOJ655313 UYF655307:UYF655313 VIB655307:VIB655313 VRX655307:VRX655313 WBT655307:WBT655313 WLP655307:WLP655313 WVL655307:WVL655313 D720843:D720849 IZ720843:IZ720849 SV720843:SV720849 ACR720843:ACR720849 AMN720843:AMN720849 AWJ720843:AWJ720849 BGF720843:BGF720849 BQB720843:BQB720849 BZX720843:BZX720849 CJT720843:CJT720849 CTP720843:CTP720849 DDL720843:DDL720849 DNH720843:DNH720849 DXD720843:DXD720849 EGZ720843:EGZ720849 EQV720843:EQV720849 FAR720843:FAR720849 FKN720843:FKN720849 FUJ720843:FUJ720849 GEF720843:GEF720849 GOB720843:GOB720849 GXX720843:GXX720849 HHT720843:HHT720849 HRP720843:HRP720849 IBL720843:IBL720849 ILH720843:ILH720849 IVD720843:IVD720849 JEZ720843:JEZ720849 JOV720843:JOV720849 JYR720843:JYR720849 KIN720843:KIN720849 KSJ720843:KSJ720849 LCF720843:LCF720849 LMB720843:LMB720849 LVX720843:LVX720849 MFT720843:MFT720849 MPP720843:MPP720849 MZL720843:MZL720849 NJH720843:NJH720849 NTD720843:NTD720849 OCZ720843:OCZ720849 OMV720843:OMV720849 OWR720843:OWR720849 PGN720843:PGN720849 PQJ720843:PQJ720849 QAF720843:QAF720849 QKB720843:QKB720849 QTX720843:QTX720849 RDT720843:RDT720849 RNP720843:RNP720849 RXL720843:RXL720849 SHH720843:SHH720849 SRD720843:SRD720849 TAZ720843:TAZ720849 TKV720843:TKV720849 TUR720843:TUR720849 UEN720843:UEN720849 UOJ720843:UOJ720849 UYF720843:UYF720849 VIB720843:VIB720849 VRX720843:VRX720849 WBT720843:WBT720849 WLP720843:WLP720849 WVL720843:WVL720849 D786379:D786385 IZ786379:IZ786385 SV786379:SV786385 ACR786379:ACR786385 AMN786379:AMN786385 AWJ786379:AWJ786385 BGF786379:BGF786385 BQB786379:BQB786385 BZX786379:BZX786385 CJT786379:CJT786385 CTP786379:CTP786385 DDL786379:DDL786385 DNH786379:DNH786385 DXD786379:DXD786385 EGZ786379:EGZ786385 EQV786379:EQV786385 FAR786379:FAR786385 FKN786379:FKN786385 FUJ786379:FUJ786385 GEF786379:GEF786385 GOB786379:GOB786385 GXX786379:GXX786385 HHT786379:HHT786385 HRP786379:HRP786385 IBL786379:IBL786385 ILH786379:ILH786385 IVD786379:IVD786385 JEZ786379:JEZ786385 JOV786379:JOV786385 JYR786379:JYR786385 KIN786379:KIN786385 KSJ786379:KSJ786385 LCF786379:LCF786385 LMB786379:LMB786385 LVX786379:LVX786385 MFT786379:MFT786385 MPP786379:MPP786385 MZL786379:MZL786385 NJH786379:NJH786385 NTD786379:NTD786385 OCZ786379:OCZ786385 OMV786379:OMV786385 OWR786379:OWR786385 PGN786379:PGN786385 PQJ786379:PQJ786385 QAF786379:QAF786385 QKB786379:QKB786385 QTX786379:QTX786385 RDT786379:RDT786385 RNP786379:RNP786385 RXL786379:RXL786385 SHH786379:SHH786385 SRD786379:SRD786385 TAZ786379:TAZ786385 TKV786379:TKV786385 TUR786379:TUR786385 UEN786379:UEN786385 UOJ786379:UOJ786385 UYF786379:UYF786385 VIB786379:VIB786385 VRX786379:VRX786385 WBT786379:WBT786385 WLP786379:WLP786385 WVL786379:WVL786385 D851915:D851921 IZ851915:IZ851921 SV851915:SV851921 ACR851915:ACR851921 AMN851915:AMN851921 AWJ851915:AWJ851921 BGF851915:BGF851921 BQB851915:BQB851921 BZX851915:BZX851921 CJT851915:CJT851921 CTP851915:CTP851921 DDL851915:DDL851921 DNH851915:DNH851921 DXD851915:DXD851921 EGZ851915:EGZ851921 EQV851915:EQV851921 FAR851915:FAR851921 FKN851915:FKN851921 FUJ851915:FUJ851921 GEF851915:GEF851921 GOB851915:GOB851921 GXX851915:GXX851921 HHT851915:HHT851921 HRP851915:HRP851921 IBL851915:IBL851921 ILH851915:ILH851921 IVD851915:IVD851921 JEZ851915:JEZ851921 JOV851915:JOV851921 JYR851915:JYR851921 KIN851915:KIN851921 KSJ851915:KSJ851921 LCF851915:LCF851921 LMB851915:LMB851921 LVX851915:LVX851921 MFT851915:MFT851921 MPP851915:MPP851921 MZL851915:MZL851921 NJH851915:NJH851921 NTD851915:NTD851921 OCZ851915:OCZ851921 OMV851915:OMV851921 OWR851915:OWR851921 PGN851915:PGN851921 PQJ851915:PQJ851921 QAF851915:QAF851921 QKB851915:QKB851921 QTX851915:QTX851921 RDT851915:RDT851921 RNP851915:RNP851921 RXL851915:RXL851921 SHH851915:SHH851921 SRD851915:SRD851921 TAZ851915:TAZ851921 TKV851915:TKV851921 TUR851915:TUR851921 UEN851915:UEN851921 UOJ851915:UOJ851921 UYF851915:UYF851921 VIB851915:VIB851921 VRX851915:VRX851921 WBT851915:WBT851921 WLP851915:WLP851921 WVL851915:WVL851921 D917451:D917457 IZ917451:IZ917457 SV917451:SV917457 ACR917451:ACR917457 AMN917451:AMN917457 AWJ917451:AWJ917457 BGF917451:BGF917457 BQB917451:BQB917457 BZX917451:BZX917457 CJT917451:CJT917457 CTP917451:CTP917457 DDL917451:DDL917457 DNH917451:DNH917457 DXD917451:DXD917457 EGZ917451:EGZ917457 EQV917451:EQV917457 FAR917451:FAR917457 FKN917451:FKN917457 FUJ917451:FUJ917457 GEF917451:GEF917457 GOB917451:GOB917457 GXX917451:GXX917457 HHT917451:HHT917457 HRP917451:HRP917457 IBL917451:IBL917457 ILH917451:ILH917457 IVD917451:IVD917457 JEZ917451:JEZ917457 JOV917451:JOV917457 JYR917451:JYR917457 KIN917451:KIN917457 KSJ917451:KSJ917457 LCF917451:LCF917457 LMB917451:LMB917457 LVX917451:LVX917457 MFT917451:MFT917457 MPP917451:MPP917457 MZL917451:MZL917457 NJH917451:NJH917457 NTD917451:NTD917457 OCZ917451:OCZ917457 OMV917451:OMV917457 OWR917451:OWR917457 PGN917451:PGN917457 PQJ917451:PQJ917457 QAF917451:QAF917457 QKB917451:QKB917457 QTX917451:QTX917457 RDT917451:RDT917457 RNP917451:RNP917457 RXL917451:RXL917457 SHH917451:SHH917457 SRD917451:SRD917457 TAZ917451:TAZ917457 TKV917451:TKV917457 TUR917451:TUR917457 UEN917451:UEN917457 UOJ917451:UOJ917457 UYF917451:UYF917457 VIB917451:VIB917457 VRX917451:VRX917457 WBT917451:WBT917457 WLP917451:WLP917457 WVL917451:WVL917457 D982987:D982993 IZ982987:IZ982993 SV982987:SV982993 ACR982987:ACR982993 AMN982987:AMN982993 AWJ982987:AWJ982993 BGF982987:BGF982993 BQB982987:BQB982993 BZX982987:BZX982993 CJT982987:CJT982993 CTP982987:CTP982993 DDL982987:DDL982993 DNH982987:DNH982993 DXD982987:DXD982993 EGZ982987:EGZ982993 EQV982987:EQV982993 FAR982987:FAR982993 FKN982987:FKN982993 FUJ982987:FUJ982993 GEF982987:GEF982993 GOB982987:GOB982993 GXX982987:GXX982993 HHT982987:HHT982993 HRP982987:HRP982993 IBL982987:IBL982993 ILH982987:ILH982993 IVD982987:IVD982993 JEZ982987:JEZ982993 JOV982987:JOV982993 JYR982987:JYR982993 KIN982987:KIN982993 KSJ982987:KSJ982993 LCF982987:LCF982993 LMB982987:LMB982993 LVX982987:LVX982993 MFT982987:MFT982993 MPP982987:MPP982993 MZL982987:MZL982993 NJH982987:NJH982993 NTD982987:NTD982993 OCZ982987:OCZ982993 OMV982987:OMV982993 OWR982987:OWR982993 PGN982987:PGN982993 PQJ982987:PQJ982993 QAF982987:QAF982993 QKB982987:QKB982993 QTX982987:QTX982993 RDT982987:RDT982993 RNP982987:RNP982993 RXL982987:RXL982993 SHH982987:SHH982993 SRD982987:SRD982993 TAZ982987:TAZ982993 TKV982987:TKV982993 TUR982987:TUR982993 UEN982987:UEN982993 UOJ982987:UOJ982993 UYF982987:UYF982993 VIB982987:VIB982993 VRX982987:VRX982993 WBT982987:WBT982993 WLP982987:WLP982993 WVL982987:WVL982993 D65535:D65541 IZ65535:IZ65541 SV65535:SV65541 ACR65535:ACR65541 AMN65535:AMN65541 AWJ65535:AWJ65541 BGF65535:BGF65541 BQB65535:BQB65541 BZX65535:BZX65541 CJT65535:CJT65541 CTP65535:CTP65541 DDL65535:DDL65541 DNH65535:DNH65541 DXD65535:DXD65541 EGZ65535:EGZ65541 EQV65535:EQV65541 FAR65535:FAR65541 FKN65535:FKN65541 FUJ65535:FUJ65541 GEF65535:GEF65541 GOB65535:GOB65541 GXX65535:GXX65541 HHT65535:HHT65541 HRP65535:HRP65541 IBL65535:IBL65541 ILH65535:ILH65541 IVD65535:IVD65541 JEZ65535:JEZ65541 JOV65535:JOV65541 JYR65535:JYR65541 KIN65535:KIN65541 KSJ65535:KSJ65541 LCF65535:LCF65541 LMB65535:LMB65541 LVX65535:LVX65541 MFT65535:MFT65541 MPP65535:MPP65541 MZL65535:MZL65541 NJH65535:NJH65541 NTD65535:NTD65541 OCZ65535:OCZ65541 OMV65535:OMV65541 OWR65535:OWR65541 PGN65535:PGN65541 PQJ65535:PQJ65541 QAF65535:QAF65541 QKB65535:QKB65541 QTX65535:QTX65541 RDT65535:RDT65541 RNP65535:RNP65541 RXL65535:RXL65541 SHH65535:SHH65541 SRD65535:SRD65541 TAZ65535:TAZ65541 TKV65535:TKV65541 TUR65535:TUR65541 UEN65535:UEN65541 UOJ65535:UOJ65541 UYF65535:UYF65541 VIB65535:VIB65541 VRX65535:VRX65541 WBT65535:WBT65541 WLP65535:WLP65541 WVL65535:WVL65541 D131071:D131077 IZ131071:IZ131077 SV131071:SV131077 ACR131071:ACR131077 AMN131071:AMN131077 AWJ131071:AWJ131077 BGF131071:BGF131077 BQB131071:BQB131077 BZX131071:BZX131077 CJT131071:CJT131077 CTP131071:CTP131077 DDL131071:DDL131077 DNH131071:DNH131077 DXD131071:DXD131077 EGZ131071:EGZ131077 EQV131071:EQV131077 FAR131071:FAR131077 FKN131071:FKN131077 FUJ131071:FUJ131077 GEF131071:GEF131077 GOB131071:GOB131077 GXX131071:GXX131077 HHT131071:HHT131077 HRP131071:HRP131077 IBL131071:IBL131077 ILH131071:ILH131077 IVD131071:IVD131077 JEZ131071:JEZ131077 JOV131071:JOV131077 JYR131071:JYR131077 KIN131071:KIN131077 KSJ131071:KSJ131077 LCF131071:LCF131077 LMB131071:LMB131077 LVX131071:LVX131077 MFT131071:MFT131077 MPP131071:MPP131077 MZL131071:MZL131077 NJH131071:NJH131077 NTD131071:NTD131077 OCZ131071:OCZ131077 OMV131071:OMV131077 OWR131071:OWR131077 PGN131071:PGN131077 PQJ131071:PQJ131077 QAF131071:QAF131077 QKB131071:QKB131077 QTX131071:QTX131077 RDT131071:RDT131077 RNP131071:RNP131077 RXL131071:RXL131077 SHH131071:SHH131077 SRD131071:SRD131077 TAZ131071:TAZ131077 TKV131071:TKV131077 TUR131071:TUR131077 UEN131071:UEN131077 UOJ131071:UOJ131077 UYF131071:UYF131077 VIB131071:VIB131077 VRX131071:VRX131077 WBT131071:WBT131077 WLP131071:WLP131077 WVL131071:WVL131077 D196607:D196613 IZ196607:IZ196613 SV196607:SV196613 ACR196607:ACR196613 AMN196607:AMN196613 AWJ196607:AWJ196613 BGF196607:BGF196613 BQB196607:BQB196613 BZX196607:BZX196613 CJT196607:CJT196613 CTP196607:CTP196613 DDL196607:DDL196613 DNH196607:DNH196613 DXD196607:DXD196613 EGZ196607:EGZ196613 EQV196607:EQV196613 FAR196607:FAR196613 FKN196607:FKN196613 FUJ196607:FUJ196613 GEF196607:GEF196613 GOB196607:GOB196613 GXX196607:GXX196613 HHT196607:HHT196613 HRP196607:HRP196613 IBL196607:IBL196613 ILH196607:ILH196613 IVD196607:IVD196613 JEZ196607:JEZ196613 JOV196607:JOV196613 JYR196607:JYR196613 KIN196607:KIN196613 KSJ196607:KSJ196613 LCF196607:LCF196613 LMB196607:LMB196613 LVX196607:LVX196613 MFT196607:MFT196613 MPP196607:MPP196613 MZL196607:MZL196613 NJH196607:NJH196613 NTD196607:NTD196613 OCZ196607:OCZ196613 OMV196607:OMV196613 OWR196607:OWR196613 PGN196607:PGN196613 PQJ196607:PQJ196613 QAF196607:QAF196613 QKB196607:QKB196613 QTX196607:QTX196613 RDT196607:RDT196613 RNP196607:RNP196613 RXL196607:RXL196613 SHH196607:SHH196613 SRD196607:SRD196613 TAZ196607:TAZ196613 TKV196607:TKV196613 TUR196607:TUR196613 UEN196607:UEN196613 UOJ196607:UOJ196613 UYF196607:UYF196613 VIB196607:VIB196613 VRX196607:VRX196613 WBT196607:WBT196613 WLP196607:WLP196613 WVL196607:WVL196613 D262143:D262149 IZ262143:IZ262149 SV262143:SV262149 ACR262143:ACR262149 AMN262143:AMN262149 AWJ262143:AWJ262149 BGF262143:BGF262149 BQB262143:BQB262149 BZX262143:BZX262149 CJT262143:CJT262149 CTP262143:CTP262149 DDL262143:DDL262149 DNH262143:DNH262149 DXD262143:DXD262149 EGZ262143:EGZ262149 EQV262143:EQV262149 FAR262143:FAR262149 FKN262143:FKN262149 FUJ262143:FUJ262149 GEF262143:GEF262149 GOB262143:GOB262149 GXX262143:GXX262149 HHT262143:HHT262149 HRP262143:HRP262149 IBL262143:IBL262149 ILH262143:ILH262149 IVD262143:IVD262149 JEZ262143:JEZ262149 JOV262143:JOV262149 JYR262143:JYR262149 KIN262143:KIN262149 KSJ262143:KSJ262149 LCF262143:LCF262149 LMB262143:LMB262149 LVX262143:LVX262149 MFT262143:MFT262149 MPP262143:MPP262149 MZL262143:MZL262149 NJH262143:NJH262149 NTD262143:NTD262149 OCZ262143:OCZ262149 OMV262143:OMV262149 OWR262143:OWR262149 PGN262143:PGN262149 PQJ262143:PQJ262149 QAF262143:QAF262149 QKB262143:QKB262149 QTX262143:QTX262149 RDT262143:RDT262149 RNP262143:RNP262149 RXL262143:RXL262149 SHH262143:SHH262149 SRD262143:SRD262149 TAZ262143:TAZ262149 TKV262143:TKV262149 TUR262143:TUR262149 UEN262143:UEN262149 UOJ262143:UOJ262149 UYF262143:UYF262149 VIB262143:VIB262149 VRX262143:VRX262149 WBT262143:WBT262149 WLP262143:WLP262149 WVL262143:WVL262149 D327679:D327685 IZ327679:IZ327685 SV327679:SV327685 ACR327679:ACR327685 AMN327679:AMN327685 AWJ327679:AWJ327685 BGF327679:BGF327685 BQB327679:BQB327685 BZX327679:BZX327685 CJT327679:CJT327685 CTP327679:CTP327685 DDL327679:DDL327685 DNH327679:DNH327685 DXD327679:DXD327685 EGZ327679:EGZ327685 EQV327679:EQV327685 FAR327679:FAR327685 FKN327679:FKN327685 FUJ327679:FUJ327685 GEF327679:GEF327685 GOB327679:GOB327685 GXX327679:GXX327685 HHT327679:HHT327685 HRP327679:HRP327685 IBL327679:IBL327685 ILH327679:ILH327685 IVD327679:IVD327685 JEZ327679:JEZ327685 JOV327679:JOV327685 JYR327679:JYR327685 KIN327679:KIN327685 KSJ327679:KSJ327685 LCF327679:LCF327685 LMB327679:LMB327685 LVX327679:LVX327685 MFT327679:MFT327685 MPP327679:MPP327685 MZL327679:MZL327685 NJH327679:NJH327685 NTD327679:NTD327685 OCZ327679:OCZ327685 OMV327679:OMV327685 OWR327679:OWR327685 PGN327679:PGN327685 PQJ327679:PQJ327685 QAF327679:QAF327685 QKB327679:QKB327685 QTX327679:QTX327685 RDT327679:RDT327685 RNP327679:RNP327685 RXL327679:RXL327685 SHH327679:SHH327685 SRD327679:SRD327685 TAZ327679:TAZ327685 TKV327679:TKV327685 TUR327679:TUR327685 UEN327679:UEN327685 UOJ327679:UOJ327685 UYF327679:UYF327685 VIB327679:VIB327685 VRX327679:VRX327685 WBT327679:WBT327685 WLP327679:WLP327685 WVL327679:WVL327685 D393215:D393221 IZ393215:IZ393221 SV393215:SV393221 ACR393215:ACR393221 AMN393215:AMN393221 AWJ393215:AWJ393221 BGF393215:BGF393221 BQB393215:BQB393221 BZX393215:BZX393221 CJT393215:CJT393221 CTP393215:CTP393221 DDL393215:DDL393221 DNH393215:DNH393221 DXD393215:DXD393221 EGZ393215:EGZ393221 EQV393215:EQV393221 FAR393215:FAR393221 FKN393215:FKN393221 FUJ393215:FUJ393221 GEF393215:GEF393221 GOB393215:GOB393221 GXX393215:GXX393221 HHT393215:HHT393221 HRP393215:HRP393221 IBL393215:IBL393221 ILH393215:ILH393221 IVD393215:IVD393221 JEZ393215:JEZ393221 JOV393215:JOV393221 JYR393215:JYR393221 KIN393215:KIN393221 KSJ393215:KSJ393221 LCF393215:LCF393221 LMB393215:LMB393221 LVX393215:LVX393221 MFT393215:MFT393221 MPP393215:MPP393221 MZL393215:MZL393221 NJH393215:NJH393221 NTD393215:NTD393221 OCZ393215:OCZ393221 OMV393215:OMV393221 OWR393215:OWR393221 PGN393215:PGN393221 PQJ393215:PQJ393221 QAF393215:QAF393221 QKB393215:QKB393221 QTX393215:QTX393221 RDT393215:RDT393221 RNP393215:RNP393221 RXL393215:RXL393221 SHH393215:SHH393221 SRD393215:SRD393221 TAZ393215:TAZ393221 TKV393215:TKV393221 TUR393215:TUR393221 UEN393215:UEN393221 UOJ393215:UOJ393221 UYF393215:UYF393221 VIB393215:VIB393221 VRX393215:VRX393221 WBT393215:WBT393221 WLP393215:WLP393221 WVL393215:WVL393221 D458751:D458757 IZ458751:IZ458757 SV458751:SV458757 ACR458751:ACR458757 AMN458751:AMN458757 AWJ458751:AWJ458757 BGF458751:BGF458757 BQB458751:BQB458757 BZX458751:BZX458757 CJT458751:CJT458757 CTP458751:CTP458757 DDL458751:DDL458757 DNH458751:DNH458757 DXD458751:DXD458757 EGZ458751:EGZ458757 EQV458751:EQV458757 FAR458751:FAR458757 FKN458751:FKN458757 FUJ458751:FUJ458757 GEF458751:GEF458757 GOB458751:GOB458757 GXX458751:GXX458757 HHT458751:HHT458757 HRP458751:HRP458757 IBL458751:IBL458757 ILH458751:ILH458757 IVD458751:IVD458757 JEZ458751:JEZ458757 JOV458751:JOV458757 JYR458751:JYR458757 KIN458751:KIN458757 KSJ458751:KSJ458757 LCF458751:LCF458757 LMB458751:LMB458757 LVX458751:LVX458757 MFT458751:MFT458757 MPP458751:MPP458757 MZL458751:MZL458757 NJH458751:NJH458757 NTD458751:NTD458757 OCZ458751:OCZ458757 OMV458751:OMV458757 OWR458751:OWR458757 PGN458751:PGN458757 PQJ458751:PQJ458757 QAF458751:QAF458757 QKB458751:QKB458757 QTX458751:QTX458757 RDT458751:RDT458757 RNP458751:RNP458757 RXL458751:RXL458757 SHH458751:SHH458757 SRD458751:SRD458757 TAZ458751:TAZ458757 TKV458751:TKV458757 TUR458751:TUR458757 UEN458751:UEN458757 UOJ458751:UOJ458757 UYF458751:UYF458757 VIB458751:VIB458757 VRX458751:VRX458757 WBT458751:WBT458757 WLP458751:WLP458757 WVL458751:WVL458757 D524287:D524293 IZ524287:IZ524293 SV524287:SV524293 ACR524287:ACR524293 AMN524287:AMN524293 AWJ524287:AWJ524293 BGF524287:BGF524293 BQB524287:BQB524293 BZX524287:BZX524293 CJT524287:CJT524293 CTP524287:CTP524293 DDL524287:DDL524293 DNH524287:DNH524293 DXD524287:DXD524293 EGZ524287:EGZ524293 EQV524287:EQV524293 FAR524287:FAR524293 FKN524287:FKN524293 FUJ524287:FUJ524293 GEF524287:GEF524293 GOB524287:GOB524293 GXX524287:GXX524293 HHT524287:HHT524293 HRP524287:HRP524293 IBL524287:IBL524293 ILH524287:ILH524293 IVD524287:IVD524293 JEZ524287:JEZ524293 JOV524287:JOV524293 JYR524287:JYR524293 KIN524287:KIN524293 KSJ524287:KSJ524293 LCF524287:LCF524293 LMB524287:LMB524293 LVX524287:LVX524293 MFT524287:MFT524293 MPP524287:MPP524293 MZL524287:MZL524293 NJH524287:NJH524293 NTD524287:NTD524293 OCZ524287:OCZ524293 OMV524287:OMV524293 OWR524287:OWR524293 PGN524287:PGN524293 PQJ524287:PQJ524293 QAF524287:QAF524293 QKB524287:QKB524293 QTX524287:QTX524293 RDT524287:RDT524293 RNP524287:RNP524293 RXL524287:RXL524293 SHH524287:SHH524293 SRD524287:SRD524293 TAZ524287:TAZ524293 TKV524287:TKV524293 TUR524287:TUR524293 UEN524287:UEN524293 UOJ524287:UOJ524293 UYF524287:UYF524293 VIB524287:VIB524293 VRX524287:VRX524293 WBT524287:WBT524293 WLP524287:WLP524293 WVL524287:WVL524293 D589823:D589829 IZ589823:IZ589829 SV589823:SV589829 ACR589823:ACR589829 AMN589823:AMN589829 AWJ589823:AWJ589829 BGF589823:BGF589829 BQB589823:BQB589829 BZX589823:BZX589829 CJT589823:CJT589829 CTP589823:CTP589829 DDL589823:DDL589829 DNH589823:DNH589829 DXD589823:DXD589829 EGZ589823:EGZ589829 EQV589823:EQV589829 FAR589823:FAR589829 FKN589823:FKN589829 FUJ589823:FUJ589829 GEF589823:GEF589829 GOB589823:GOB589829 GXX589823:GXX589829 HHT589823:HHT589829 HRP589823:HRP589829 IBL589823:IBL589829 ILH589823:ILH589829 IVD589823:IVD589829 JEZ589823:JEZ589829 JOV589823:JOV589829 JYR589823:JYR589829 KIN589823:KIN589829 KSJ589823:KSJ589829 LCF589823:LCF589829 LMB589823:LMB589829 LVX589823:LVX589829 MFT589823:MFT589829 MPP589823:MPP589829 MZL589823:MZL589829 NJH589823:NJH589829 NTD589823:NTD589829 OCZ589823:OCZ589829 OMV589823:OMV589829 OWR589823:OWR589829 PGN589823:PGN589829 PQJ589823:PQJ589829 QAF589823:QAF589829 QKB589823:QKB589829 QTX589823:QTX589829 RDT589823:RDT589829 RNP589823:RNP589829 RXL589823:RXL589829 SHH589823:SHH589829 SRD589823:SRD589829 TAZ589823:TAZ589829 TKV589823:TKV589829 TUR589823:TUR589829 UEN589823:UEN589829 UOJ589823:UOJ589829 UYF589823:UYF589829 VIB589823:VIB589829 VRX589823:VRX589829 WBT589823:WBT589829 WLP589823:WLP589829 WVL589823:WVL589829 D655359:D655365 IZ655359:IZ655365 SV655359:SV655365 ACR655359:ACR655365 AMN655359:AMN655365 AWJ655359:AWJ655365 BGF655359:BGF655365 BQB655359:BQB655365 BZX655359:BZX655365 CJT655359:CJT655365 CTP655359:CTP655365 DDL655359:DDL655365 DNH655359:DNH655365 DXD655359:DXD655365 EGZ655359:EGZ655365 EQV655359:EQV655365 FAR655359:FAR655365 FKN655359:FKN655365 FUJ655359:FUJ655365 GEF655359:GEF655365 GOB655359:GOB655365 GXX655359:GXX655365 HHT655359:HHT655365 HRP655359:HRP655365 IBL655359:IBL655365 ILH655359:ILH655365 IVD655359:IVD655365 JEZ655359:JEZ655365 JOV655359:JOV655365 JYR655359:JYR655365 KIN655359:KIN655365 KSJ655359:KSJ655365 LCF655359:LCF655365 LMB655359:LMB655365 LVX655359:LVX655365 MFT655359:MFT655365 MPP655359:MPP655365 MZL655359:MZL655365 NJH655359:NJH655365 NTD655359:NTD655365 OCZ655359:OCZ655365 OMV655359:OMV655365 OWR655359:OWR655365 PGN655359:PGN655365 PQJ655359:PQJ655365 QAF655359:QAF655365 QKB655359:QKB655365 QTX655359:QTX655365 RDT655359:RDT655365 RNP655359:RNP655365 RXL655359:RXL655365 SHH655359:SHH655365 SRD655359:SRD655365 TAZ655359:TAZ655365 TKV655359:TKV655365 TUR655359:TUR655365 UEN655359:UEN655365 UOJ655359:UOJ655365 UYF655359:UYF655365 VIB655359:VIB655365 VRX655359:VRX655365 WBT655359:WBT655365 WLP655359:WLP655365 WVL655359:WVL655365 D720895:D720901 IZ720895:IZ720901 SV720895:SV720901 ACR720895:ACR720901 AMN720895:AMN720901 AWJ720895:AWJ720901 BGF720895:BGF720901 BQB720895:BQB720901 BZX720895:BZX720901 CJT720895:CJT720901 CTP720895:CTP720901 DDL720895:DDL720901 DNH720895:DNH720901 DXD720895:DXD720901 EGZ720895:EGZ720901 EQV720895:EQV720901 FAR720895:FAR720901 FKN720895:FKN720901 FUJ720895:FUJ720901 GEF720895:GEF720901 GOB720895:GOB720901 GXX720895:GXX720901 HHT720895:HHT720901 HRP720895:HRP720901 IBL720895:IBL720901 ILH720895:ILH720901 IVD720895:IVD720901 JEZ720895:JEZ720901 JOV720895:JOV720901 JYR720895:JYR720901 KIN720895:KIN720901 KSJ720895:KSJ720901 LCF720895:LCF720901 LMB720895:LMB720901 LVX720895:LVX720901 MFT720895:MFT720901 MPP720895:MPP720901 MZL720895:MZL720901 NJH720895:NJH720901 NTD720895:NTD720901 OCZ720895:OCZ720901 OMV720895:OMV720901 OWR720895:OWR720901 PGN720895:PGN720901 PQJ720895:PQJ720901 QAF720895:QAF720901 QKB720895:QKB720901 QTX720895:QTX720901 RDT720895:RDT720901 RNP720895:RNP720901 RXL720895:RXL720901 SHH720895:SHH720901 SRD720895:SRD720901 TAZ720895:TAZ720901 TKV720895:TKV720901 TUR720895:TUR720901 UEN720895:UEN720901 UOJ720895:UOJ720901 UYF720895:UYF720901 VIB720895:VIB720901 VRX720895:VRX720901 WBT720895:WBT720901 WLP720895:WLP720901 WVL720895:WVL720901 D786431:D786437 IZ786431:IZ786437 SV786431:SV786437 ACR786431:ACR786437 AMN786431:AMN786437 AWJ786431:AWJ786437 BGF786431:BGF786437 BQB786431:BQB786437 BZX786431:BZX786437 CJT786431:CJT786437 CTP786431:CTP786437 DDL786431:DDL786437 DNH786431:DNH786437 DXD786431:DXD786437 EGZ786431:EGZ786437 EQV786431:EQV786437 FAR786431:FAR786437 FKN786431:FKN786437 FUJ786431:FUJ786437 GEF786431:GEF786437 GOB786431:GOB786437 GXX786431:GXX786437 HHT786431:HHT786437 HRP786431:HRP786437 IBL786431:IBL786437 ILH786431:ILH786437 IVD786431:IVD786437 JEZ786431:JEZ786437 JOV786431:JOV786437 JYR786431:JYR786437 KIN786431:KIN786437 KSJ786431:KSJ786437 LCF786431:LCF786437 LMB786431:LMB786437 LVX786431:LVX786437 MFT786431:MFT786437 MPP786431:MPP786437 MZL786431:MZL786437 NJH786431:NJH786437 NTD786431:NTD786437 OCZ786431:OCZ786437 OMV786431:OMV786437 OWR786431:OWR786437 PGN786431:PGN786437 PQJ786431:PQJ786437 QAF786431:QAF786437 QKB786431:QKB786437 QTX786431:QTX786437 RDT786431:RDT786437 RNP786431:RNP786437 RXL786431:RXL786437 SHH786431:SHH786437 SRD786431:SRD786437 TAZ786431:TAZ786437 TKV786431:TKV786437 TUR786431:TUR786437 UEN786431:UEN786437 UOJ786431:UOJ786437 UYF786431:UYF786437 VIB786431:VIB786437 VRX786431:VRX786437 WBT786431:WBT786437 WLP786431:WLP786437 WVL786431:WVL786437 D851967:D851973 IZ851967:IZ851973 SV851967:SV851973 ACR851967:ACR851973 AMN851967:AMN851973 AWJ851967:AWJ851973 BGF851967:BGF851973 BQB851967:BQB851973 BZX851967:BZX851973 CJT851967:CJT851973 CTP851967:CTP851973 DDL851967:DDL851973 DNH851967:DNH851973 DXD851967:DXD851973 EGZ851967:EGZ851973 EQV851967:EQV851973 FAR851967:FAR851973 FKN851967:FKN851973 FUJ851967:FUJ851973 GEF851967:GEF851973 GOB851967:GOB851973 GXX851967:GXX851973 HHT851967:HHT851973 HRP851967:HRP851973 IBL851967:IBL851973 ILH851967:ILH851973 IVD851967:IVD851973 JEZ851967:JEZ851973 JOV851967:JOV851973 JYR851967:JYR851973 KIN851967:KIN851973 KSJ851967:KSJ851973 LCF851967:LCF851973 LMB851967:LMB851973 LVX851967:LVX851973 MFT851967:MFT851973 MPP851967:MPP851973 MZL851967:MZL851973 NJH851967:NJH851973 NTD851967:NTD851973 OCZ851967:OCZ851973 OMV851967:OMV851973 OWR851967:OWR851973 PGN851967:PGN851973 PQJ851967:PQJ851973 QAF851967:QAF851973 QKB851967:QKB851973 QTX851967:QTX851973 RDT851967:RDT851973 RNP851967:RNP851973 RXL851967:RXL851973 SHH851967:SHH851973 SRD851967:SRD851973 TAZ851967:TAZ851973 TKV851967:TKV851973 TUR851967:TUR851973 UEN851967:UEN851973 UOJ851967:UOJ851973 UYF851967:UYF851973 VIB851967:VIB851973 VRX851967:VRX851973 WBT851967:WBT851973 WLP851967:WLP851973 WVL851967:WVL851973 D917503:D917509 IZ917503:IZ917509 SV917503:SV917509 ACR917503:ACR917509 AMN917503:AMN917509 AWJ917503:AWJ917509 BGF917503:BGF917509 BQB917503:BQB917509 BZX917503:BZX917509 CJT917503:CJT917509 CTP917503:CTP917509 DDL917503:DDL917509 DNH917503:DNH917509 DXD917503:DXD917509 EGZ917503:EGZ917509 EQV917503:EQV917509 FAR917503:FAR917509 FKN917503:FKN917509 FUJ917503:FUJ917509 GEF917503:GEF917509 GOB917503:GOB917509 GXX917503:GXX917509 HHT917503:HHT917509 HRP917503:HRP917509 IBL917503:IBL917509 ILH917503:ILH917509 IVD917503:IVD917509 JEZ917503:JEZ917509 JOV917503:JOV917509 JYR917503:JYR917509 KIN917503:KIN917509 KSJ917503:KSJ917509 LCF917503:LCF917509 LMB917503:LMB917509 LVX917503:LVX917509 MFT917503:MFT917509 MPP917503:MPP917509 MZL917503:MZL917509 NJH917503:NJH917509 NTD917503:NTD917509 OCZ917503:OCZ917509 OMV917503:OMV917509 OWR917503:OWR917509 PGN917503:PGN917509 PQJ917503:PQJ917509 QAF917503:QAF917509 QKB917503:QKB917509 QTX917503:QTX917509 RDT917503:RDT917509 RNP917503:RNP917509 RXL917503:RXL917509 SHH917503:SHH917509 SRD917503:SRD917509 TAZ917503:TAZ917509 TKV917503:TKV917509 TUR917503:TUR917509 UEN917503:UEN917509 UOJ917503:UOJ917509 UYF917503:UYF917509 VIB917503:VIB917509 VRX917503:VRX917509 WBT917503:WBT917509 WLP917503:WLP917509 WVL917503:WVL917509 D983039:D983045 IZ983039:IZ983045 SV983039:SV983045 ACR983039:ACR983045 AMN983039:AMN983045 AWJ983039:AWJ983045 BGF983039:BGF983045 BQB983039:BQB983045 BZX983039:BZX983045 CJT983039:CJT983045 CTP983039:CTP983045 DDL983039:DDL983045 DNH983039:DNH983045 DXD983039:DXD983045 EGZ983039:EGZ983045 EQV983039:EQV983045 FAR983039:FAR983045 FKN983039:FKN983045 FUJ983039:FUJ983045 GEF983039:GEF983045 GOB983039:GOB983045 GXX983039:GXX983045 HHT983039:HHT983045 HRP983039:HRP983045 IBL983039:IBL983045 ILH983039:ILH983045 IVD983039:IVD983045 JEZ983039:JEZ983045 JOV983039:JOV983045 JYR983039:JYR983045 KIN983039:KIN983045 KSJ983039:KSJ983045 LCF983039:LCF983045 LMB983039:LMB983045 LVX983039:LVX983045 MFT983039:MFT983045 MPP983039:MPP983045 MZL983039:MZL983045 NJH983039:NJH983045 NTD983039:NTD983045 OCZ983039:OCZ983045 OMV983039:OMV983045 OWR983039:OWR983045 PGN983039:PGN983045 PQJ983039:PQJ983045 QAF983039:QAF983045 QKB983039:QKB983045 QTX983039:QTX983045 RDT983039:RDT983045 RNP983039:RNP983045 RXL983039:RXL983045 SHH983039:SHH983045 SRD983039:SRD983045 TAZ983039:TAZ983045 TKV983039:TKV983045 TUR983039:TUR983045 UEN983039:UEN983045 UOJ983039:UOJ983045 UYF983039:UYF983045 VIB983039:VIB983045 VRX983039:VRX983045 WBT983039:WBT983045 WLP983039:WLP983045 WVL983039:WVL983045 D65508:D65514 IZ65508:IZ65514 SV65508:SV65514 ACR65508:ACR65514 AMN65508:AMN65514 AWJ65508:AWJ65514 BGF65508:BGF65514 BQB65508:BQB65514 BZX65508:BZX65514 CJT65508:CJT65514 CTP65508:CTP65514 DDL65508:DDL65514 DNH65508:DNH65514 DXD65508:DXD65514 EGZ65508:EGZ65514 EQV65508:EQV65514 FAR65508:FAR65514 FKN65508:FKN65514 FUJ65508:FUJ65514 GEF65508:GEF65514 GOB65508:GOB65514 GXX65508:GXX65514 HHT65508:HHT65514 HRP65508:HRP65514 IBL65508:IBL65514 ILH65508:ILH65514 IVD65508:IVD65514 JEZ65508:JEZ65514 JOV65508:JOV65514 JYR65508:JYR65514 KIN65508:KIN65514 KSJ65508:KSJ65514 LCF65508:LCF65514 LMB65508:LMB65514 LVX65508:LVX65514 MFT65508:MFT65514 MPP65508:MPP65514 MZL65508:MZL65514 NJH65508:NJH65514 NTD65508:NTD65514 OCZ65508:OCZ65514 OMV65508:OMV65514 OWR65508:OWR65514 PGN65508:PGN65514 PQJ65508:PQJ65514 QAF65508:QAF65514 QKB65508:QKB65514 QTX65508:QTX65514 RDT65508:RDT65514 RNP65508:RNP65514 RXL65508:RXL65514 SHH65508:SHH65514 SRD65508:SRD65514 TAZ65508:TAZ65514 TKV65508:TKV65514 TUR65508:TUR65514 UEN65508:UEN65514 UOJ65508:UOJ65514 UYF65508:UYF65514 VIB65508:VIB65514 VRX65508:VRX65514 WBT65508:WBT65514 WLP65508:WLP65514 WVL65508:WVL65514 D131044:D131050 IZ131044:IZ131050 SV131044:SV131050 ACR131044:ACR131050 AMN131044:AMN131050 AWJ131044:AWJ131050 BGF131044:BGF131050 BQB131044:BQB131050 BZX131044:BZX131050 CJT131044:CJT131050 CTP131044:CTP131050 DDL131044:DDL131050 DNH131044:DNH131050 DXD131044:DXD131050 EGZ131044:EGZ131050 EQV131044:EQV131050 FAR131044:FAR131050 FKN131044:FKN131050 FUJ131044:FUJ131050 GEF131044:GEF131050 GOB131044:GOB131050 GXX131044:GXX131050 HHT131044:HHT131050 HRP131044:HRP131050 IBL131044:IBL131050 ILH131044:ILH131050 IVD131044:IVD131050 JEZ131044:JEZ131050 JOV131044:JOV131050 JYR131044:JYR131050 KIN131044:KIN131050 KSJ131044:KSJ131050 LCF131044:LCF131050 LMB131044:LMB131050 LVX131044:LVX131050 MFT131044:MFT131050 MPP131044:MPP131050 MZL131044:MZL131050 NJH131044:NJH131050 NTD131044:NTD131050 OCZ131044:OCZ131050 OMV131044:OMV131050 OWR131044:OWR131050 PGN131044:PGN131050 PQJ131044:PQJ131050 QAF131044:QAF131050 QKB131044:QKB131050 QTX131044:QTX131050 RDT131044:RDT131050 RNP131044:RNP131050 RXL131044:RXL131050 SHH131044:SHH131050 SRD131044:SRD131050 TAZ131044:TAZ131050 TKV131044:TKV131050 TUR131044:TUR131050 UEN131044:UEN131050 UOJ131044:UOJ131050 UYF131044:UYF131050 VIB131044:VIB131050 VRX131044:VRX131050 WBT131044:WBT131050 WLP131044:WLP131050 WVL131044:WVL131050 D196580:D196586 IZ196580:IZ196586 SV196580:SV196586 ACR196580:ACR196586 AMN196580:AMN196586 AWJ196580:AWJ196586 BGF196580:BGF196586 BQB196580:BQB196586 BZX196580:BZX196586 CJT196580:CJT196586 CTP196580:CTP196586 DDL196580:DDL196586 DNH196580:DNH196586 DXD196580:DXD196586 EGZ196580:EGZ196586 EQV196580:EQV196586 FAR196580:FAR196586 FKN196580:FKN196586 FUJ196580:FUJ196586 GEF196580:GEF196586 GOB196580:GOB196586 GXX196580:GXX196586 HHT196580:HHT196586 HRP196580:HRP196586 IBL196580:IBL196586 ILH196580:ILH196586 IVD196580:IVD196586 JEZ196580:JEZ196586 JOV196580:JOV196586 JYR196580:JYR196586 KIN196580:KIN196586 KSJ196580:KSJ196586 LCF196580:LCF196586 LMB196580:LMB196586 LVX196580:LVX196586 MFT196580:MFT196586 MPP196580:MPP196586 MZL196580:MZL196586 NJH196580:NJH196586 NTD196580:NTD196586 OCZ196580:OCZ196586 OMV196580:OMV196586 OWR196580:OWR196586 PGN196580:PGN196586 PQJ196580:PQJ196586 QAF196580:QAF196586 QKB196580:QKB196586 QTX196580:QTX196586 RDT196580:RDT196586 RNP196580:RNP196586 RXL196580:RXL196586 SHH196580:SHH196586 SRD196580:SRD196586 TAZ196580:TAZ196586 TKV196580:TKV196586 TUR196580:TUR196586 UEN196580:UEN196586 UOJ196580:UOJ196586 UYF196580:UYF196586 VIB196580:VIB196586 VRX196580:VRX196586 WBT196580:WBT196586 WLP196580:WLP196586 WVL196580:WVL196586 D262116:D262122 IZ262116:IZ262122 SV262116:SV262122 ACR262116:ACR262122 AMN262116:AMN262122 AWJ262116:AWJ262122 BGF262116:BGF262122 BQB262116:BQB262122 BZX262116:BZX262122 CJT262116:CJT262122 CTP262116:CTP262122 DDL262116:DDL262122 DNH262116:DNH262122 DXD262116:DXD262122 EGZ262116:EGZ262122 EQV262116:EQV262122 FAR262116:FAR262122 FKN262116:FKN262122 FUJ262116:FUJ262122 GEF262116:GEF262122 GOB262116:GOB262122 GXX262116:GXX262122 HHT262116:HHT262122 HRP262116:HRP262122 IBL262116:IBL262122 ILH262116:ILH262122 IVD262116:IVD262122 JEZ262116:JEZ262122 JOV262116:JOV262122 JYR262116:JYR262122 KIN262116:KIN262122 KSJ262116:KSJ262122 LCF262116:LCF262122 LMB262116:LMB262122 LVX262116:LVX262122 MFT262116:MFT262122 MPP262116:MPP262122 MZL262116:MZL262122 NJH262116:NJH262122 NTD262116:NTD262122 OCZ262116:OCZ262122 OMV262116:OMV262122 OWR262116:OWR262122 PGN262116:PGN262122 PQJ262116:PQJ262122 QAF262116:QAF262122 QKB262116:QKB262122 QTX262116:QTX262122 RDT262116:RDT262122 RNP262116:RNP262122 RXL262116:RXL262122 SHH262116:SHH262122 SRD262116:SRD262122 TAZ262116:TAZ262122 TKV262116:TKV262122 TUR262116:TUR262122 UEN262116:UEN262122 UOJ262116:UOJ262122 UYF262116:UYF262122 VIB262116:VIB262122 VRX262116:VRX262122 WBT262116:WBT262122 WLP262116:WLP262122 WVL262116:WVL262122 D327652:D327658 IZ327652:IZ327658 SV327652:SV327658 ACR327652:ACR327658 AMN327652:AMN327658 AWJ327652:AWJ327658 BGF327652:BGF327658 BQB327652:BQB327658 BZX327652:BZX327658 CJT327652:CJT327658 CTP327652:CTP327658 DDL327652:DDL327658 DNH327652:DNH327658 DXD327652:DXD327658 EGZ327652:EGZ327658 EQV327652:EQV327658 FAR327652:FAR327658 FKN327652:FKN327658 FUJ327652:FUJ327658 GEF327652:GEF327658 GOB327652:GOB327658 GXX327652:GXX327658 HHT327652:HHT327658 HRP327652:HRP327658 IBL327652:IBL327658 ILH327652:ILH327658 IVD327652:IVD327658 JEZ327652:JEZ327658 JOV327652:JOV327658 JYR327652:JYR327658 KIN327652:KIN327658 KSJ327652:KSJ327658 LCF327652:LCF327658 LMB327652:LMB327658 LVX327652:LVX327658 MFT327652:MFT327658 MPP327652:MPP327658 MZL327652:MZL327658 NJH327652:NJH327658 NTD327652:NTD327658 OCZ327652:OCZ327658 OMV327652:OMV327658 OWR327652:OWR327658 PGN327652:PGN327658 PQJ327652:PQJ327658 QAF327652:QAF327658 QKB327652:QKB327658 QTX327652:QTX327658 RDT327652:RDT327658 RNP327652:RNP327658 RXL327652:RXL327658 SHH327652:SHH327658 SRD327652:SRD327658 TAZ327652:TAZ327658 TKV327652:TKV327658 TUR327652:TUR327658 UEN327652:UEN327658 UOJ327652:UOJ327658 UYF327652:UYF327658 VIB327652:VIB327658 VRX327652:VRX327658 WBT327652:WBT327658 WLP327652:WLP327658 WVL327652:WVL327658 D393188:D393194 IZ393188:IZ393194 SV393188:SV393194 ACR393188:ACR393194 AMN393188:AMN393194 AWJ393188:AWJ393194 BGF393188:BGF393194 BQB393188:BQB393194 BZX393188:BZX393194 CJT393188:CJT393194 CTP393188:CTP393194 DDL393188:DDL393194 DNH393188:DNH393194 DXD393188:DXD393194 EGZ393188:EGZ393194 EQV393188:EQV393194 FAR393188:FAR393194 FKN393188:FKN393194 FUJ393188:FUJ393194 GEF393188:GEF393194 GOB393188:GOB393194 GXX393188:GXX393194 HHT393188:HHT393194 HRP393188:HRP393194 IBL393188:IBL393194 ILH393188:ILH393194 IVD393188:IVD393194 JEZ393188:JEZ393194 JOV393188:JOV393194 JYR393188:JYR393194 KIN393188:KIN393194 KSJ393188:KSJ393194 LCF393188:LCF393194 LMB393188:LMB393194 LVX393188:LVX393194 MFT393188:MFT393194 MPP393188:MPP393194 MZL393188:MZL393194 NJH393188:NJH393194 NTD393188:NTD393194 OCZ393188:OCZ393194 OMV393188:OMV393194 OWR393188:OWR393194 PGN393188:PGN393194 PQJ393188:PQJ393194 QAF393188:QAF393194 QKB393188:QKB393194 QTX393188:QTX393194 RDT393188:RDT393194 RNP393188:RNP393194 RXL393188:RXL393194 SHH393188:SHH393194 SRD393188:SRD393194 TAZ393188:TAZ393194 TKV393188:TKV393194 TUR393188:TUR393194 UEN393188:UEN393194 UOJ393188:UOJ393194 UYF393188:UYF393194 VIB393188:VIB393194 VRX393188:VRX393194 WBT393188:WBT393194 WLP393188:WLP393194 WVL393188:WVL393194 D458724:D458730 IZ458724:IZ458730 SV458724:SV458730 ACR458724:ACR458730 AMN458724:AMN458730 AWJ458724:AWJ458730 BGF458724:BGF458730 BQB458724:BQB458730 BZX458724:BZX458730 CJT458724:CJT458730 CTP458724:CTP458730 DDL458724:DDL458730 DNH458724:DNH458730 DXD458724:DXD458730 EGZ458724:EGZ458730 EQV458724:EQV458730 FAR458724:FAR458730 FKN458724:FKN458730 FUJ458724:FUJ458730 GEF458724:GEF458730 GOB458724:GOB458730 GXX458724:GXX458730 HHT458724:HHT458730 HRP458724:HRP458730 IBL458724:IBL458730 ILH458724:ILH458730 IVD458724:IVD458730 JEZ458724:JEZ458730 JOV458724:JOV458730 JYR458724:JYR458730 KIN458724:KIN458730 KSJ458724:KSJ458730 LCF458724:LCF458730 LMB458724:LMB458730 LVX458724:LVX458730 MFT458724:MFT458730 MPP458724:MPP458730 MZL458724:MZL458730 NJH458724:NJH458730 NTD458724:NTD458730 OCZ458724:OCZ458730 OMV458724:OMV458730 OWR458724:OWR458730 PGN458724:PGN458730 PQJ458724:PQJ458730 QAF458724:QAF458730 QKB458724:QKB458730 QTX458724:QTX458730 RDT458724:RDT458730 RNP458724:RNP458730 RXL458724:RXL458730 SHH458724:SHH458730 SRD458724:SRD458730 TAZ458724:TAZ458730 TKV458724:TKV458730 TUR458724:TUR458730 UEN458724:UEN458730 UOJ458724:UOJ458730 UYF458724:UYF458730 VIB458724:VIB458730 VRX458724:VRX458730 WBT458724:WBT458730 WLP458724:WLP458730 WVL458724:WVL458730 D524260:D524266 IZ524260:IZ524266 SV524260:SV524266 ACR524260:ACR524266 AMN524260:AMN524266 AWJ524260:AWJ524266 BGF524260:BGF524266 BQB524260:BQB524266 BZX524260:BZX524266 CJT524260:CJT524266 CTP524260:CTP524266 DDL524260:DDL524266 DNH524260:DNH524266 DXD524260:DXD524266 EGZ524260:EGZ524266 EQV524260:EQV524266 FAR524260:FAR524266 FKN524260:FKN524266 FUJ524260:FUJ524266 GEF524260:GEF524266 GOB524260:GOB524266 GXX524260:GXX524266 HHT524260:HHT524266 HRP524260:HRP524266 IBL524260:IBL524266 ILH524260:ILH524266 IVD524260:IVD524266 JEZ524260:JEZ524266 JOV524260:JOV524266 JYR524260:JYR524266 KIN524260:KIN524266 KSJ524260:KSJ524266 LCF524260:LCF524266 LMB524260:LMB524266 LVX524260:LVX524266 MFT524260:MFT524266 MPP524260:MPP524266 MZL524260:MZL524266 NJH524260:NJH524266 NTD524260:NTD524266 OCZ524260:OCZ524266 OMV524260:OMV524266 OWR524260:OWR524266 PGN524260:PGN524266 PQJ524260:PQJ524266 QAF524260:QAF524266 QKB524260:QKB524266 QTX524260:QTX524266 RDT524260:RDT524266 RNP524260:RNP524266 RXL524260:RXL524266 SHH524260:SHH524266 SRD524260:SRD524266 TAZ524260:TAZ524266 TKV524260:TKV524266 TUR524260:TUR524266 UEN524260:UEN524266 UOJ524260:UOJ524266 UYF524260:UYF524266 VIB524260:VIB524266 VRX524260:VRX524266 WBT524260:WBT524266 WLP524260:WLP524266 WVL524260:WVL524266 D589796:D589802 IZ589796:IZ589802 SV589796:SV589802 ACR589796:ACR589802 AMN589796:AMN589802 AWJ589796:AWJ589802 BGF589796:BGF589802 BQB589796:BQB589802 BZX589796:BZX589802 CJT589796:CJT589802 CTP589796:CTP589802 DDL589796:DDL589802 DNH589796:DNH589802 DXD589796:DXD589802 EGZ589796:EGZ589802 EQV589796:EQV589802 FAR589796:FAR589802 FKN589796:FKN589802 FUJ589796:FUJ589802 GEF589796:GEF589802 GOB589796:GOB589802 GXX589796:GXX589802 HHT589796:HHT589802 HRP589796:HRP589802 IBL589796:IBL589802 ILH589796:ILH589802 IVD589796:IVD589802 JEZ589796:JEZ589802 JOV589796:JOV589802 JYR589796:JYR589802 KIN589796:KIN589802 KSJ589796:KSJ589802 LCF589796:LCF589802 LMB589796:LMB589802 LVX589796:LVX589802 MFT589796:MFT589802 MPP589796:MPP589802 MZL589796:MZL589802 NJH589796:NJH589802 NTD589796:NTD589802 OCZ589796:OCZ589802 OMV589796:OMV589802 OWR589796:OWR589802 PGN589796:PGN589802 PQJ589796:PQJ589802 QAF589796:QAF589802 QKB589796:QKB589802 QTX589796:QTX589802 RDT589796:RDT589802 RNP589796:RNP589802 RXL589796:RXL589802 SHH589796:SHH589802 SRD589796:SRD589802 TAZ589796:TAZ589802 TKV589796:TKV589802 TUR589796:TUR589802 UEN589796:UEN589802 UOJ589796:UOJ589802 UYF589796:UYF589802 VIB589796:VIB589802 VRX589796:VRX589802 WBT589796:WBT589802 WLP589796:WLP589802 WVL589796:WVL589802 D655332:D655338 IZ655332:IZ655338 SV655332:SV655338 ACR655332:ACR655338 AMN655332:AMN655338 AWJ655332:AWJ655338 BGF655332:BGF655338 BQB655332:BQB655338 BZX655332:BZX655338 CJT655332:CJT655338 CTP655332:CTP655338 DDL655332:DDL655338 DNH655332:DNH655338 DXD655332:DXD655338 EGZ655332:EGZ655338 EQV655332:EQV655338 FAR655332:FAR655338 FKN655332:FKN655338 FUJ655332:FUJ655338 GEF655332:GEF655338 GOB655332:GOB655338 GXX655332:GXX655338 HHT655332:HHT655338 HRP655332:HRP655338 IBL655332:IBL655338 ILH655332:ILH655338 IVD655332:IVD655338 JEZ655332:JEZ655338 JOV655332:JOV655338 JYR655332:JYR655338 KIN655332:KIN655338 KSJ655332:KSJ655338 LCF655332:LCF655338 LMB655332:LMB655338 LVX655332:LVX655338 MFT655332:MFT655338 MPP655332:MPP655338 MZL655332:MZL655338 NJH655332:NJH655338 NTD655332:NTD655338 OCZ655332:OCZ655338 OMV655332:OMV655338 OWR655332:OWR655338 PGN655332:PGN655338 PQJ655332:PQJ655338 QAF655332:QAF655338 QKB655332:QKB655338 QTX655332:QTX655338 RDT655332:RDT655338 RNP655332:RNP655338 RXL655332:RXL655338 SHH655332:SHH655338 SRD655332:SRD655338 TAZ655332:TAZ655338 TKV655332:TKV655338 TUR655332:TUR655338 UEN655332:UEN655338 UOJ655332:UOJ655338 UYF655332:UYF655338 VIB655332:VIB655338 VRX655332:VRX655338 WBT655332:WBT655338 WLP655332:WLP655338 WVL655332:WVL655338 D720868:D720874 IZ720868:IZ720874 SV720868:SV720874 ACR720868:ACR720874 AMN720868:AMN720874 AWJ720868:AWJ720874 BGF720868:BGF720874 BQB720868:BQB720874 BZX720868:BZX720874 CJT720868:CJT720874 CTP720868:CTP720874 DDL720868:DDL720874 DNH720868:DNH720874 DXD720868:DXD720874 EGZ720868:EGZ720874 EQV720868:EQV720874 FAR720868:FAR720874 FKN720868:FKN720874 FUJ720868:FUJ720874 GEF720868:GEF720874 GOB720868:GOB720874 GXX720868:GXX720874 HHT720868:HHT720874 HRP720868:HRP720874 IBL720868:IBL720874 ILH720868:ILH720874 IVD720868:IVD720874 JEZ720868:JEZ720874 JOV720868:JOV720874 JYR720868:JYR720874 KIN720868:KIN720874 KSJ720868:KSJ720874 LCF720868:LCF720874 LMB720868:LMB720874 LVX720868:LVX720874 MFT720868:MFT720874 MPP720868:MPP720874 MZL720868:MZL720874 NJH720868:NJH720874 NTD720868:NTD720874 OCZ720868:OCZ720874 OMV720868:OMV720874 OWR720868:OWR720874 PGN720868:PGN720874 PQJ720868:PQJ720874 QAF720868:QAF720874 QKB720868:QKB720874 QTX720868:QTX720874 RDT720868:RDT720874 RNP720868:RNP720874 RXL720868:RXL720874 SHH720868:SHH720874 SRD720868:SRD720874 TAZ720868:TAZ720874 TKV720868:TKV720874 TUR720868:TUR720874 UEN720868:UEN720874 UOJ720868:UOJ720874 UYF720868:UYF720874 VIB720868:VIB720874 VRX720868:VRX720874 WBT720868:WBT720874 WLP720868:WLP720874 WVL720868:WVL720874 D786404:D786410 IZ786404:IZ786410 SV786404:SV786410 ACR786404:ACR786410 AMN786404:AMN786410 AWJ786404:AWJ786410 BGF786404:BGF786410 BQB786404:BQB786410 BZX786404:BZX786410 CJT786404:CJT786410 CTP786404:CTP786410 DDL786404:DDL786410 DNH786404:DNH786410 DXD786404:DXD786410 EGZ786404:EGZ786410 EQV786404:EQV786410 FAR786404:FAR786410 FKN786404:FKN786410 FUJ786404:FUJ786410 GEF786404:GEF786410 GOB786404:GOB786410 GXX786404:GXX786410 HHT786404:HHT786410 HRP786404:HRP786410 IBL786404:IBL786410 ILH786404:ILH786410 IVD786404:IVD786410 JEZ786404:JEZ786410 JOV786404:JOV786410 JYR786404:JYR786410 KIN786404:KIN786410 KSJ786404:KSJ786410 LCF786404:LCF786410 LMB786404:LMB786410 LVX786404:LVX786410 MFT786404:MFT786410 MPP786404:MPP786410 MZL786404:MZL786410 NJH786404:NJH786410 NTD786404:NTD786410 OCZ786404:OCZ786410 OMV786404:OMV786410 OWR786404:OWR786410 PGN786404:PGN786410 PQJ786404:PQJ786410 QAF786404:QAF786410 QKB786404:QKB786410 QTX786404:QTX786410 RDT786404:RDT786410 RNP786404:RNP786410 RXL786404:RXL786410 SHH786404:SHH786410 SRD786404:SRD786410 TAZ786404:TAZ786410 TKV786404:TKV786410 TUR786404:TUR786410 UEN786404:UEN786410 UOJ786404:UOJ786410 UYF786404:UYF786410 VIB786404:VIB786410 VRX786404:VRX786410 WBT786404:WBT786410 WLP786404:WLP786410 WVL786404:WVL786410 D851940:D851946 IZ851940:IZ851946 SV851940:SV851946 ACR851940:ACR851946 AMN851940:AMN851946 AWJ851940:AWJ851946 BGF851940:BGF851946 BQB851940:BQB851946 BZX851940:BZX851946 CJT851940:CJT851946 CTP851940:CTP851946 DDL851940:DDL851946 DNH851940:DNH851946 DXD851940:DXD851946 EGZ851940:EGZ851946 EQV851940:EQV851946 FAR851940:FAR851946 FKN851940:FKN851946 FUJ851940:FUJ851946 GEF851940:GEF851946 GOB851940:GOB851946 GXX851940:GXX851946 HHT851940:HHT851946 HRP851940:HRP851946 IBL851940:IBL851946 ILH851940:ILH851946 IVD851940:IVD851946 JEZ851940:JEZ851946 JOV851940:JOV851946 JYR851940:JYR851946 KIN851940:KIN851946 KSJ851940:KSJ851946 LCF851940:LCF851946 LMB851940:LMB851946 LVX851940:LVX851946 MFT851940:MFT851946 MPP851940:MPP851946 MZL851940:MZL851946 NJH851940:NJH851946 NTD851940:NTD851946 OCZ851940:OCZ851946 OMV851940:OMV851946 OWR851940:OWR851946 PGN851940:PGN851946 PQJ851940:PQJ851946 QAF851940:QAF851946 QKB851940:QKB851946 QTX851940:QTX851946 RDT851940:RDT851946 RNP851940:RNP851946 RXL851940:RXL851946 SHH851940:SHH851946 SRD851940:SRD851946 TAZ851940:TAZ851946 TKV851940:TKV851946 TUR851940:TUR851946 UEN851940:UEN851946 UOJ851940:UOJ851946 UYF851940:UYF851946 VIB851940:VIB851946 VRX851940:VRX851946 WBT851940:WBT851946 WLP851940:WLP851946 WVL851940:WVL851946 D917476:D917482 IZ917476:IZ917482 SV917476:SV917482 ACR917476:ACR917482 AMN917476:AMN917482 AWJ917476:AWJ917482 BGF917476:BGF917482 BQB917476:BQB917482 BZX917476:BZX917482 CJT917476:CJT917482 CTP917476:CTP917482 DDL917476:DDL917482 DNH917476:DNH917482 DXD917476:DXD917482 EGZ917476:EGZ917482 EQV917476:EQV917482 FAR917476:FAR917482 FKN917476:FKN917482 FUJ917476:FUJ917482 GEF917476:GEF917482 GOB917476:GOB917482 GXX917476:GXX917482 HHT917476:HHT917482 HRP917476:HRP917482 IBL917476:IBL917482 ILH917476:ILH917482 IVD917476:IVD917482 JEZ917476:JEZ917482 JOV917476:JOV917482 JYR917476:JYR917482 KIN917476:KIN917482 KSJ917476:KSJ917482 LCF917476:LCF917482 LMB917476:LMB917482 LVX917476:LVX917482 MFT917476:MFT917482 MPP917476:MPP917482 MZL917476:MZL917482 NJH917476:NJH917482 NTD917476:NTD917482 OCZ917476:OCZ917482 OMV917476:OMV917482 OWR917476:OWR917482 PGN917476:PGN917482 PQJ917476:PQJ917482 QAF917476:QAF917482 QKB917476:QKB917482 QTX917476:QTX917482 RDT917476:RDT917482 RNP917476:RNP917482 RXL917476:RXL917482 SHH917476:SHH917482 SRD917476:SRD917482 TAZ917476:TAZ917482 TKV917476:TKV917482 TUR917476:TUR917482 UEN917476:UEN917482 UOJ917476:UOJ917482 UYF917476:UYF917482 VIB917476:VIB917482 VRX917476:VRX917482 WBT917476:WBT917482 WLP917476:WLP917482 WVL917476:WVL917482 D983012:D983018 IZ983012:IZ983018 SV983012:SV983018 ACR983012:ACR983018 AMN983012:AMN983018 AWJ983012:AWJ983018 BGF983012:BGF983018 BQB983012:BQB983018 BZX983012:BZX983018 CJT983012:CJT983018 CTP983012:CTP983018 DDL983012:DDL983018 DNH983012:DNH983018 DXD983012:DXD983018 EGZ983012:EGZ983018 EQV983012:EQV983018 FAR983012:FAR983018 FKN983012:FKN983018 FUJ983012:FUJ983018 GEF983012:GEF983018 GOB983012:GOB983018 GXX983012:GXX983018 HHT983012:HHT983018 HRP983012:HRP983018 IBL983012:IBL983018 ILH983012:ILH983018 IVD983012:IVD983018 JEZ983012:JEZ983018 JOV983012:JOV983018 JYR983012:JYR983018 KIN983012:KIN983018 KSJ983012:KSJ983018 LCF983012:LCF983018 LMB983012:LMB983018 LVX983012:LVX983018 MFT983012:MFT983018 MPP983012:MPP983018 MZL983012:MZL983018 NJH983012:NJH983018 NTD983012:NTD983018 OCZ983012:OCZ983018 OMV983012:OMV983018 OWR983012:OWR983018 PGN983012:PGN983018 PQJ983012:PQJ983018 QAF983012:QAF983018 QKB983012:QKB983018 QTX983012:QTX983018 RDT983012:RDT983018 RNP983012:RNP983018 RXL983012:RXL983018 SHH983012:SHH983018 SRD983012:SRD983018 TAZ983012:TAZ983018 TKV983012:TKV983018 TUR983012:TUR983018 UEN983012:UEN983018 UOJ983012:UOJ983018 UYF983012:UYF983018 VIB983012:VIB983018 VRX983012:VRX983018 WBT983012:WBT983018 WLP983012:WLP983018" xr:uid="{00000000-0002-0000-0800-000001000000}"/>
    <dataValidation allowBlank="1" showInputMessage="1" showErrorMessage="1" prompt="only include budget for relevant period." sqref="WVM983009:WVM983011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WVM4:WVM7 E65480:E65482 JA65480:JA65482 SW65480:SW65482 ACS65480:ACS65482 AMO65480:AMO65482 AWK65480:AWK65482 BGG65480:BGG65482 BQC65480:BQC65482 BZY65480:BZY65482 CJU65480:CJU65482 CTQ65480:CTQ65482 DDM65480:DDM65482 DNI65480:DNI65482 DXE65480:DXE65482 EHA65480:EHA65482 EQW65480:EQW65482 FAS65480:FAS65482 FKO65480:FKO65482 FUK65480:FUK65482 GEG65480:GEG65482 GOC65480:GOC65482 GXY65480:GXY65482 HHU65480:HHU65482 HRQ65480:HRQ65482 IBM65480:IBM65482 ILI65480:ILI65482 IVE65480:IVE65482 JFA65480:JFA65482 JOW65480:JOW65482 JYS65480:JYS65482 KIO65480:KIO65482 KSK65480:KSK65482 LCG65480:LCG65482 LMC65480:LMC65482 LVY65480:LVY65482 MFU65480:MFU65482 MPQ65480:MPQ65482 MZM65480:MZM65482 NJI65480:NJI65482 NTE65480:NTE65482 ODA65480:ODA65482 OMW65480:OMW65482 OWS65480:OWS65482 PGO65480:PGO65482 PQK65480:PQK65482 QAG65480:QAG65482 QKC65480:QKC65482 QTY65480:QTY65482 RDU65480:RDU65482 RNQ65480:RNQ65482 RXM65480:RXM65482 SHI65480:SHI65482 SRE65480:SRE65482 TBA65480:TBA65482 TKW65480:TKW65482 TUS65480:TUS65482 UEO65480:UEO65482 UOK65480:UOK65482 UYG65480:UYG65482 VIC65480:VIC65482 VRY65480:VRY65482 WBU65480:WBU65482 WLQ65480:WLQ65482 WVM65480:WVM65482 E131016:E131018 JA131016:JA131018 SW131016:SW131018 ACS131016:ACS131018 AMO131016:AMO131018 AWK131016:AWK131018 BGG131016:BGG131018 BQC131016:BQC131018 BZY131016:BZY131018 CJU131016:CJU131018 CTQ131016:CTQ131018 DDM131016:DDM131018 DNI131016:DNI131018 DXE131016:DXE131018 EHA131016:EHA131018 EQW131016:EQW131018 FAS131016:FAS131018 FKO131016:FKO131018 FUK131016:FUK131018 GEG131016:GEG131018 GOC131016:GOC131018 GXY131016:GXY131018 HHU131016:HHU131018 HRQ131016:HRQ131018 IBM131016:IBM131018 ILI131016:ILI131018 IVE131016:IVE131018 JFA131016:JFA131018 JOW131016:JOW131018 JYS131016:JYS131018 KIO131016:KIO131018 KSK131016:KSK131018 LCG131016:LCG131018 LMC131016:LMC131018 LVY131016:LVY131018 MFU131016:MFU131018 MPQ131016:MPQ131018 MZM131016:MZM131018 NJI131016:NJI131018 NTE131016:NTE131018 ODA131016:ODA131018 OMW131016:OMW131018 OWS131016:OWS131018 PGO131016:PGO131018 PQK131016:PQK131018 QAG131016:QAG131018 QKC131016:QKC131018 QTY131016:QTY131018 RDU131016:RDU131018 RNQ131016:RNQ131018 RXM131016:RXM131018 SHI131016:SHI131018 SRE131016:SRE131018 TBA131016:TBA131018 TKW131016:TKW131018 TUS131016:TUS131018 UEO131016:UEO131018 UOK131016:UOK131018 UYG131016:UYG131018 VIC131016:VIC131018 VRY131016:VRY131018 WBU131016:WBU131018 WLQ131016:WLQ131018 WVM131016:WVM131018 E196552:E196554 JA196552:JA196554 SW196552:SW196554 ACS196552:ACS196554 AMO196552:AMO196554 AWK196552:AWK196554 BGG196552:BGG196554 BQC196552:BQC196554 BZY196552:BZY196554 CJU196552:CJU196554 CTQ196552:CTQ196554 DDM196552:DDM196554 DNI196552:DNI196554 DXE196552:DXE196554 EHA196552:EHA196554 EQW196552:EQW196554 FAS196552:FAS196554 FKO196552:FKO196554 FUK196552:FUK196554 GEG196552:GEG196554 GOC196552:GOC196554 GXY196552:GXY196554 HHU196552:HHU196554 HRQ196552:HRQ196554 IBM196552:IBM196554 ILI196552:ILI196554 IVE196552:IVE196554 JFA196552:JFA196554 JOW196552:JOW196554 JYS196552:JYS196554 KIO196552:KIO196554 KSK196552:KSK196554 LCG196552:LCG196554 LMC196552:LMC196554 LVY196552:LVY196554 MFU196552:MFU196554 MPQ196552:MPQ196554 MZM196552:MZM196554 NJI196552:NJI196554 NTE196552:NTE196554 ODA196552:ODA196554 OMW196552:OMW196554 OWS196552:OWS196554 PGO196552:PGO196554 PQK196552:PQK196554 QAG196552:QAG196554 QKC196552:QKC196554 QTY196552:QTY196554 RDU196552:RDU196554 RNQ196552:RNQ196554 RXM196552:RXM196554 SHI196552:SHI196554 SRE196552:SRE196554 TBA196552:TBA196554 TKW196552:TKW196554 TUS196552:TUS196554 UEO196552:UEO196554 UOK196552:UOK196554 UYG196552:UYG196554 VIC196552:VIC196554 VRY196552:VRY196554 WBU196552:WBU196554 WLQ196552:WLQ196554 WVM196552:WVM196554 E262088:E262090 JA262088:JA262090 SW262088:SW262090 ACS262088:ACS262090 AMO262088:AMO262090 AWK262088:AWK262090 BGG262088:BGG262090 BQC262088:BQC262090 BZY262088:BZY262090 CJU262088:CJU262090 CTQ262088:CTQ262090 DDM262088:DDM262090 DNI262088:DNI262090 DXE262088:DXE262090 EHA262088:EHA262090 EQW262088:EQW262090 FAS262088:FAS262090 FKO262088:FKO262090 FUK262088:FUK262090 GEG262088:GEG262090 GOC262088:GOC262090 GXY262088:GXY262090 HHU262088:HHU262090 HRQ262088:HRQ262090 IBM262088:IBM262090 ILI262088:ILI262090 IVE262088:IVE262090 JFA262088:JFA262090 JOW262088:JOW262090 JYS262088:JYS262090 KIO262088:KIO262090 KSK262088:KSK262090 LCG262088:LCG262090 LMC262088:LMC262090 LVY262088:LVY262090 MFU262088:MFU262090 MPQ262088:MPQ262090 MZM262088:MZM262090 NJI262088:NJI262090 NTE262088:NTE262090 ODA262088:ODA262090 OMW262088:OMW262090 OWS262088:OWS262090 PGO262088:PGO262090 PQK262088:PQK262090 QAG262088:QAG262090 QKC262088:QKC262090 QTY262088:QTY262090 RDU262088:RDU262090 RNQ262088:RNQ262090 RXM262088:RXM262090 SHI262088:SHI262090 SRE262088:SRE262090 TBA262088:TBA262090 TKW262088:TKW262090 TUS262088:TUS262090 UEO262088:UEO262090 UOK262088:UOK262090 UYG262088:UYG262090 VIC262088:VIC262090 VRY262088:VRY262090 WBU262088:WBU262090 WLQ262088:WLQ262090 WVM262088:WVM262090 E327624:E327626 JA327624:JA327626 SW327624:SW327626 ACS327624:ACS327626 AMO327624:AMO327626 AWK327624:AWK327626 BGG327624:BGG327626 BQC327624:BQC327626 BZY327624:BZY327626 CJU327624:CJU327626 CTQ327624:CTQ327626 DDM327624:DDM327626 DNI327624:DNI327626 DXE327624:DXE327626 EHA327624:EHA327626 EQW327624:EQW327626 FAS327624:FAS327626 FKO327624:FKO327626 FUK327624:FUK327626 GEG327624:GEG327626 GOC327624:GOC327626 GXY327624:GXY327626 HHU327624:HHU327626 HRQ327624:HRQ327626 IBM327624:IBM327626 ILI327624:ILI327626 IVE327624:IVE327626 JFA327624:JFA327626 JOW327624:JOW327626 JYS327624:JYS327626 KIO327624:KIO327626 KSK327624:KSK327626 LCG327624:LCG327626 LMC327624:LMC327626 LVY327624:LVY327626 MFU327624:MFU327626 MPQ327624:MPQ327626 MZM327624:MZM327626 NJI327624:NJI327626 NTE327624:NTE327626 ODA327624:ODA327626 OMW327624:OMW327626 OWS327624:OWS327626 PGO327624:PGO327626 PQK327624:PQK327626 QAG327624:QAG327626 QKC327624:QKC327626 QTY327624:QTY327626 RDU327624:RDU327626 RNQ327624:RNQ327626 RXM327624:RXM327626 SHI327624:SHI327626 SRE327624:SRE327626 TBA327624:TBA327626 TKW327624:TKW327626 TUS327624:TUS327626 UEO327624:UEO327626 UOK327624:UOK327626 UYG327624:UYG327626 VIC327624:VIC327626 VRY327624:VRY327626 WBU327624:WBU327626 WLQ327624:WLQ327626 WVM327624:WVM327626 E393160:E393162 JA393160:JA393162 SW393160:SW393162 ACS393160:ACS393162 AMO393160:AMO393162 AWK393160:AWK393162 BGG393160:BGG393162 BQC393160:BQC393162 BZY393160:BZY393162 CJU393160:CJU393162 CTQ393160:CTQ393162 DDM393160:DDM393162 DNI393160:DNI393162 DXE393160:DXE393162 EHA393160:EHA393162 EQW393160:EQW393162 FAS393160:FAS393162 FKO393160:FKO393162 FUK393160:FUK393162 GEG393160:GEG393162 GOC393160:GOC393162 GXY393160:GXY393162 HHU393160:HHU393162 HRQ393160:HRQ393162 IBM393160:IBM393162 ILI393160:ILI393162 IVE393160:IVE393162 JFA393160:JFA393162 JOW393160:JOW393162 JYS393160:JYS393162 KIO393160:KIO393162 KSK393160:KSK393162 LCG393160:LCG393162 LMC393160:LMC393162 LVY393160:LVY393162 MFU393160:MFU393162 MPQ393160:MPQ393162 MZM393160:MZM393162 NJI393160:NJI393162 NTE393160:NTE393162 ODA393160:ODA393162 OMW393160:OMW393162 OWS393160:OWS393162 PGO393160:PGO393162 PQK393160:PQK393162 QAG393160:QAG393162 QKC393160:QKC393162 QTY393160:QTY393162 RDU393160:RDU393162 RNQ393160:RNQ393162 RXM393160:RXM393162 SHI393160:SHI393162 SRE393160:SRE393162 TBA393160:TBA393162 TKW393160:TKW393162 TUS393160:TUS393162 UEO393160:UEO393162 UOK393160:UOK393162 UYG393160:UYG393162 VIC393160:VIC393162 VRY393160:VRY393162 WBU393160:WBU393162 WLQ393160:WLQ393162 WVM393160:WVM393162 E458696:E458698 JA458696:JA458698 SW458696:SW458698 ACS458696:ACS458698 AMO458696:AMO458698 AWK458696:AWK458698 BGG458696:BGG458698 BQC458696:BQC458698 BZY458696:BZY458698 CJU458696:CJU458698 CTQ458696:CTQ458698 DDM458696:DDM458698 DNI458696:DNI458698 DXE458696:DXE458698 EHA458696:EHA458698 EQW458696:EQW458698 FAS458696:FAS458698 FKO458696:FKO458698 FUK458696:FUK458698 GEG458696:GEG458698 GOC458696:GOC458698 GXY458696:GXY458698 HHU458696:HHU458698 HRQ458696:HRQ458698 IBM458696:IBM458698 ILI458696:ILI458698 IVE458696:IVE458698 JFA458696:JFA458698 JOW458696:JOW458698 JYS458696:JYS458698 KIO458696:KIO458698 KSK458696:KSK458698 LCG458696:LCG458698 LMC458696:LMC458698 LVY458696:LVY458698 MFU458696:MFU458698 MPQ458696:MPQ458698 MZM458696:MZM458698 NJI458696:NJI458698 NTE458696:NTE458698 ODA458696:ODA458698 OMW458696:OMW458698 OWS458696:OWS458698 PGO458696:PGO458698 PQK458696:PQK458698 QAG458696:QAG458698 QKC458696:QKC458698 QTY458696:QTY458698 RDU458696:RDU458698 RNQ458696:RNQ458698 RXM458696:RXM458698 SHI458696:SHI458698 SRE458696:SRE458698 TBA458696:TBA458698 TKW458696:TKW458698 TUS458696:TUS458698 UEO458696:UEO458698 UOK458696:UOK458698 UYG458696:UYG458698 VIC458696:VIC458698 VRY458696:VRY458698 WBU458696:WBU458698 WLQ458696:WLQ458698 WVM458696:WVM458698 E524232:E524234 JA524232:JA524234 SW524232:SW524234 ACS524232:ACS524234 AMO524232:AMO524234 AWK524232:AWK524234 BGG524232:BGG524234 BQC524232:BQC524234 BZY524232:BZY524234 CJU524232:CJU524234 CTQ524232:CTQ524234 DDM524232:DDM524234 DNI524232:DNI524234 DXE524232:DXE524234 EHA524232:EHA524234 EQW524232:EQW524234 FAS524232:FAS524234 FKO524232:FKO524234 FUK524232:FUK524234 GEG524232:GEG524234 GOC524232:GOC524234 GXY524232:GXY524234 HHU524232:HHU524234 HRQ524232:HRQ524234 IBM524232:IBM524234 ILI524232:ILI524234 IVE524232:IVE524234 JFA524232:JFA524234 JOW524232:JOW524234 JYS524232:JYS524234 KIO524232:KIO524234 KSK524232:KSK524234 LCG524232:LCG524234 LMC524232:LMC524234 LVY524232:LVY524234 MFU524232:MFU524234 MPQ524232:MPQ524234 MZM524232:MZM524234 NJI524232:NJI524234 NTE524232:NTE524234 ODA524232:ODA524234 OMW524232:OMW524234 OWS524232:OWS524234 PGO524232:PGO524234 PQK524232:PQK524234 QAG524232:QAG524234 QKC524232:QKC524234 QTY524232:QTY524234 RDU524232:RDU524234 RNQ524232:RNQ524234 RXM524232:RXM524234 SHI524232:SHI524234 SRE524232:SRE524234 TBA524232:TBA524234 TKW524232:TKW524234 TUS524232:TUS524234 UEO524232:UEO524234 UOK524232:UOK524234 UYG524232:UYG524234 VIC524232:VIC524234 VRY524232:VRY524234 WBU524232:WBU524234 WLQ524232:WLQ524234 WVM524232:WVM524234 E589768:E589770 JA589768:JA589770 SW589768:SW589770 ACS589768:ACS589770 AMO589768:AMO589770 AWK589768:AWK589770 BGG589768:BGG589770 BQC589768:BQC589770 BZY589768:BZY589770 CJU589768:CJU589770 CTQ589768:CTQ589770 DDM589768:DDM589770 DNI589768:DNI589770 DXE589768:DXE589770 EHA589768:EHA589770 EQW589768:EQW589770 FAS589768:FAS589770 FKO589768:FKO589770 FUK589768:FUK589770 GEG589768:GEG589770 GOC589768:GOC589770 GXY589768:GXY589770 HHU589768:HHU589770 HRQ589768:HRQ589770 IBM589768:IBM589770 ILI589768:ILI589770 IVE589768:IVE589770 JFA589768:JFA589770 JOW589768:JOW589770 JYS589768:JYS589770 KIO589768:KIO589770 KSK589768:KSK589770 LCG589768:LCG589770 LMC589768:LMC589770 LVY589768:LVY589770 MFU589768:MFU589770 MPQ589768:MPQ589770 MZM589768:MZM589770 NJI589768:NJI589770 NTE589768:NTE589770 ODA589768:ODA589770 OMW589768:OMW589770 OWS589768:OWS589770 PGO589768:PGO589770 PQK589768:PQK589770 QAG589768:QAG589770 QKC589768:QKC589770 QTY589768:QTY589770 RDU589768:RDU589770 RNQ589768:RNQ589770 RXM589768:RXM589770 SHI589768:SHI589770 SRE589768:SRE589770 TBA589768:TBA589770 TKW589768:TKW589770 TUS589768:TUS589770 UEO589768:UEO589770 UOK589768:UOK589770 UYG589768:UYG589770 VIC589768:VIC589770 VRY589768:VRY589770 WBU589768:WBU589770 WLQ589768:WLQ589770 WVM589768:WVM589770 E655304:E655306 JA655304:JA655306 SW655304:SW655306 ACS655304:ACS655306 AMO655304:AMO655306 AWK655304:AWK655306 BGG655304:BGG655306 BQC655304:BQC655306 BZY655304:BZY655306 CJU655304:CJU655306 CTQ655304:CTQ655306 DDM655304:DDM655306 DNI655304:DNI655306 DXE655304:DXE655306 EHA655304:EHA655306 EQW655304:EQW655306 FAS655304:FAS655306 FKO655304:FKO655306 FUK655304:FUK655306 GEG655304:GEG655306 GOC655304:GOC655306 GXY655304:GXY655306 HHU655304:HHU655306 HRQ655304:HRQ655306 IBM655304:IBM655306 ILI655304:ILI655306 IVE655304:IVE655306 JFA655304:JFA655306 JOW655304:JOW655306 JYS655304:JYS655306 KIO655304:KIO655306 KSK655304:KSK655306 LCG655304:LCG655306 LMC655304:LMC655306 LVY655304:LVY655306 MFU655304:MFU655306 MPQ655304:MPQ655306 MZM655304:MZM655306 NJI655304:NJI655306 NTE655304:NTE655306 ODA655304:ODA655306 OMW655304:OMW655306 OWS655304:OWS655306 PGO655304:PGO655306 PQK655304:PQK655306 QAG655304:QAG655306 QKC655304:QKC655306 QTY655304:QTY655306 RDU655304:RDU655306 RNQ655304:RNQ655306 RXM655304:RXM655306 SHI655304:SHI655306 SRE655304:SRE655306 TBA655304:TBA655306 TKW655304:TKW655306 TUS655304:TUS655306 UEO655304:UEO655306 UOK655304:UOK655306 UYG655304:UYG655306 VIC655304:VIC655306 VRY655304:VRY655306 WBU655304:WBU655306 WLQ655304:WLQ655306 WVM655304:WVM655306 E720840:E720842 JA720840:JA720842 SW720840:SW720842 ACS720840:ACS720842 AMO720840:AMO720842 AWK720840:AWK720842 BGG720840:BGG720842 BQC720840:BQC720842 BZY720840:BZY720842 CJU720840:CJU720842 CTQ720840:CTQ720842 DDM720840:DDM720842 DNI720840:DNI720842 DXE720840:DXE720842 EHA720840:EHA720842 EQW720840:EQW720842 FAS720840:FAS720842 FKO720840:FKO720842 FUK720840:FUK720842 GEG720840:GEG720842 GOC720840:GOC720842 GXY720840:GXY720842 HHU720840:HHU720842 HRQ720840:HRQ720842 IBM720840:IBM720842 ILI720840:ILI720842 IVE720840:IVE720842 JFA720840:JFA720842 JOW720840:JOW720842 JYS720840:JYS720842 KIO720840:KIO720842 KSK720840:KSK720842 LCG720840:LCG720842 LMC720840:LMC720842 LVY720840:LVY720842 MFU720840:MFU720842 MPQ720840:MPQ720842 MZM720840:MZM720842 NJI720840:NJI720842 NTE720840:NTE720842 ODA720840:ODA720842 OMW720840:OMW720842 OWS720840:OWS720842 PGO720840:PGO720842 PQK720840:PQK720842 QAG720840:QAG720842 QKC720840:QKC720842 QTY720840:QTY720842 RDU720840:RDU720842 RNQ720840:RNQ720842 RXM720840:RXM720842 SHI720840:SHI720842 SRE720840:SRE720842 TBA720840:TBA720842 TKW720840:TKW720842 TUS720840:TUS720842 UEO720840:UEO720842 UOK720840:UOK720842 UYG720840:UYG720842 VIC720840:VIC720842 VRY720840:VRY720842 WBU720840:WBU720842 WLQ720840:WLQ720842 WVM720840:WVM720842 E786376:E786378 JA786376:JA786378 SW786376:SW786378 ACS786376:ACS786378 AMO786376:AMO786378 AWK786376:AWK786378 BGG786376:BGG786378 BQC786376:BQC786378 BZY786376:BZY786378 CJU786376:CJU786378 CTQ786376:CTQ786378 DDM786376:DDM786378 DNI786376:DNI786378 DXE786376:DXE786378 EHA786376:EHA786378 EQW786376:EQW786378 FAS786376:FAS786378 FKO786376:FKO786378 FUK786376:FUK786378 GEG786376:GEG786378 GOC786376:GOC786378 GXY786376:GXY786378 HHU786376:HHU786378 HRQ786376:HRQ786378 IBM786376:IBM786378 ILI786376:ILI786378 IVE786376:IVE786378 JFA786376:JFA786378 JOW786376:JOW786378 JYS786376:JYS786378 KIO786376:KIO786378 KSK786376:KSK786378 LCG786376:LCG786378 LMC786376:LMC786378 LVY786376:LVY786378 MFU786376:MFU786378 MPQ786376:MPQ786378 MZM786376:MZM786378 NJI786376:NJI786378 NTE786376:NTE786378 ODA786376:ODA786378 OMW786376:OMW786378 OWS786376:OWS786378 PGO786376:PGO786378 PQK786376:PQK786378 QAG786376:QAG786378 QKC786376:QKC786378 QTY786376:QTY786378 RDU786376:RDU786378 RNQ786376:RNQ786378 RXM786376:RXM786378 SHI786376:SHI786378 SRE786376:SRE786378 TBA786376:TBA786378 TKW786376:TKW786378 TUS786376:TUS786378 UEO786376:UEO786378 UOK786376:UOK786378 UYG786376:UYG786378 VIC786376:VIC786378 VRY786376:VRY786378 WBU786376:WBU786378 WLQ786376:WLQ786378 WVM786376:WVM786378 E851912:E851914 JA851912:JA851914 SW851912:SW851914 ACS851912:ACS851914 AMO851912:AMO851914 AWK851912:AWK851914 BGG851912:BGG851914 BQC851912:BQC851914 BZY851912:BZY851914 CJU851912:CJU851914 CTQ851912:CTQ851914 DDM851912:DDM851914 DNI851912:DNI851914 DXE851912:DXE851914 EHA851912:EHA851914 EQW851912:EQW851914 FAS851912:FAS851914 FKO851912:FKO851914 FUK851912:FUK851914 GEG851912:GEG851914 GOC851912:GOC851914 GXY851912:GXY851914 HHU851912:HHU851914 HRQ851912:HRQ851914 IBM851912:IBM851914 ILI851912:ILI851914 IVE851912:IVE851914 JFA851912:JFA851914 JOW851912:JOW851914 JYS851912:JYS851914 KIO851912:KIO851914 KSK851912:KSK851914 LCG851912:LCG851914 LMC851912:LMC851914 LVY851912:LVY851914 MFU851912:MFU851914 MPQ851912:MPQ851914 MZM851912:MZM851914 NJI851912:NJI851914 NTE851912:NTE851914 ODA851912:ODA851914 OMW851912:OMW851914 OWS851912:OWS851914 PGO851912:PGO851914 PQK851912:PQK851914 QAG851912:QAG851914 QKC851912:QKC851914 QTY851912:QTY851914 RDU851912:RDU851914 RNQ851912:RNQ851914 RXM851912:RXM851914 SHI851912:SHI851914 SRE851912:SRE851914 TBA851912:TBA851914 TKW851912:TKW851914 TUS851912:TUS851914 UEO851912:UEO851914 UOK851912:UOK851914 UYG851912:UYG851914 VIC851912:VIC851914 VRY851912:VRY851914 WBU851912:WBU851914 WLQ851912:WLQ851914 WVM851912:WVM851914 E917448:E917450 JA917448:JA917450 SW917448:SW917450 ACS917448:ACS917450 AMO917448:AMO917450 AWK917448:AWK917450 BGG917448:BGG917450 BQC917448:BQC917450 BZY917448:BZY917450 CJU917448:CJU917450 CTQ917448:CTQ917450 DDM917448:DDM917450 DNI917448:DNI917450 DXE917448:DXE917450 EHA917448:EHA917450 EQW917448:EQW917450 FAS917448:FAS917450 FKO917448:FKO917450 FUK917448:FUK917450 GEG917448:GEG917450 GOC917448:GOC917450 GXY917448:GXY917450 HHU917448:HHU917450 HRQ917448:HRQ917450 IBM917448:IBM917450 ILI917448:ILI917450 IVE917448:IVE917450 JFA917448:JFA917450 JOW917448:JOW917450 JYS917448:JYS917450 KIO917448:KIO917450 KSK917448:KSK917450 LCG917448:LCG917450 LMC917448:LMC917450 LVY917448:LVY917450 MFU917448:MFU917450 MPQ917448:MPQ917450 MZM917448:MZM917450 NJI917448:NJI917450 NTE917448:NTE917450 ODA917448:ODA917450 OMW917448:OMW917450 OWS917448:OWS917450 PGO917448:PGO917450 PQK917448:PQK917450 QAG917448:QAG917450 QKC917448:QKC917450 QTY917448:QTY917450 RDU917448:RDU917450 RNQ917448:RNQ917450 RXM917448:RXM917450 SHI917448:SHI917450 SRE917448:SRE917450 TBA917448:TBA917450 TKW917448:TKW917450 TUS917448:TUS917450 UEO917448:UEO917450 UOK917448:UOK917450 UYG917448:UYG917450 VIC917448:VIC917450 VRY917448:VRY917450 WBU917448:WBU917450 WLQ917448:WLQ917450 WVM917448:WVM917450 E982984:E982986 JA982984:JA982986 SW982984:SW982986 ACS982984:ACS982986 AMO982984:AMO982986 AWK982984:AWK982986 BGG982984:BGG982986 BQC982984:BQC982986 BZY982984:BZY982986 CJU982984:CJU982986 CTQ982984:CTQ982986 DDM982984:DDM982986 DNI982984:DNI982986 DXE982984:DXE982986 EHA982984:EHA982986 EQW982984:EQW982986 FAS982984:FAS982986 FKO982984:FKO982986 FUK982984:FUK982986 GEG982984:GEG982986 GOC982984:GOC982986 GXY982984:GXY982986 HHU982984:HHU982986 HRQ982984:HRQ982986 IBM982984:IBM982986 ILI982984:ILI982986 IVE982984:IVE982986 JFA982984:JFA982986 JOW982984:JOW982986 JYS982984:JYS982986 KIO982984:KIO982986 KSK982984:KSK982986 LCG982984:LCG982986 LMC982984:LMC982986 LVY982984:LVY982986 MFU982984:MFU982986 MPQ982984:MPQ982986 MZM982984:MZM982986 NJI982984:NJI982986 NTE982984:NTE982986 ODA982984:ODA982986 OMW982984:OMW982986 OWS982984:OWS982986 PGO982984:PGO982986 PQK982984:PQK982986 QAG982984:QAG982986 QKC982984:QKC982986 QTY982984:QTY982986 RDU982984:RDU982986 RNQ982984:RNQ982986 RXM982984:RXM982986 SHI982984:SHI982986 SRE982984:SRE982986 TBA982984:TBA982986 TKW982984:TKW982986 TUS982984:TUS982986 UEO982984:UEO982986 UOK982984:UOK982986 UYG982984:UYG982986 VIC982984:VIC982986 VRY982984:VRY982986 WBU982984:WBU982986 WLQ982984:WLQ982986 WVM982984:WVM982986 E65532:E65534 JA65532:JA65534 SW65532:SW65534 ACS65532:ACS65534 AMO65532:AMO65534 AWK65532:AWK65534 BGG65532:BGG65534 BQC65532:BQC65534 BZY65532:BZY65534 CJU65532:CJU65534 CTQ65532:CTQ65534 DDM65532:DDM65534 DNI65532:DNI65534 DXE65532:DXE65534 EHA65532:EHA65534 EQW65532:EQW65534 FAS65532:FAS65534 FKO65532:FKO65534 FUK65532:FUK65534 GEG65532:GEG65534 GOC65532:GOC65534 GXY65532:GXY65534 HHU65532:HHU65534 HRQ65532:HRQ65534 IBM65532:IBM65534 ILI65532:ILI65534 IVE65532:IVE65534 JFA65532:JFA65534 JOW65532:JOW65534 JYS65532:JYS65534 KIO65532:KIO65534 KSK65532:KSK65534 LCG65532:LCG65534 LMC65532:LMC65534 LVY65532:LVY65534 MFU65532:MFU65534 MPQ65532:MPQ65534 MZM65532:MZM65534 NJI65532:NJI65534 NTE65532:NTE65534 ODA65532:ODA65534 OMW65532:OMW65534 OWS65532:OWS65534 PGO65532:PGO65534 PQK65532:PQK65534 QAG65532:QAG65534 QKC65532:QKC65534 QTY65532:QTY65534 RDU65532:RDU65534 RNQ65532:RNQ65534 RXM65532:RXM65534 SHI65532:SHI65534 SRE65532:SRE65534 TBA65532:TBA65534 TKW65532:TKW65534 TUS65532:TUS65534 UEO65532:UEO65534 UOK65532:UOK65534 UYG65532:UYG65534 VIC65532:VIC65534 VRY65532:VRY65534 WBU65532:WBU65534 WLQ65532:WLQ65534 WVM65532:WVM65534 E131068:E131070 JA131068:JA131070 SW131068:SW131070 ACS131068:ACS131070 AMO131068:AMO131070 AWK131068:AWK131070 BGG131068:BGG131070 BQC131068:BQC131070 BZY131068:BZY131070 CJU131068:CJU131070 CTQ131068:CTQ131070 DDM131068:DDM131070 DNI131068:DNI131070 DXE131068:DXE131070 EHA131068:EHA131070 EQW131068:EQW131070 FAS131068:FAS131070 FKO131068:FKO131070 FUK131068:FUK131070 GEG131068:GEG131070 GOC131068:GOC131070 GXY131068:GXY131070 HHU131068:HHU131070 HRQ131068:HRQ131070 IBM131068:IBM131070 ILI131068:ILI131070 IVE131068:IVE131070 JFA131068:JFA131070 JOW131068:JOW131070 JYS131068:JYS131070 KIO131068:KIO131070 KSK131068:KSK131070 LCG131068:LCG131070 LMC131068:LMC131070 LVY131068:LVY131070 MFU131068:MFU131070 MPQ131068:MPQ131070 MZM131068:MZM131070 NJI131068:NJI131070 NTE131068:NTE131070 ODA131068:ODA131070 OMW131068:OMW131070 OWS131068:OWS131070 PGO131068:PGO131070 PQK131068:PQK131070 QAG131068:QAG131070 QKC131068:QKC131070 QTY131068:QTY131070 RDU131068:RDU131070 RNQ131068:RNQ131070 RXM131068:RXM131070 SHI131068:SHI131070 SRE131068:SRE131070 TBA131068:TBA131070 TKW131068:TKW131070 TUS131068:TUS131070 UEO131068:UEO131070 UOK131068:UOK131070 UYG131068:UYG131070 VIC131068:VIC131070 VRY131068:VRY131070 WBU131068:WBU131070 WLQ131068:WLQ131070 WVM131068:WVM131070 E196604:E196606 JA196604:JA196606 SW196604:SW196606 ACS196604:ACS196606 AMO196604:AMO196606 AWK196604:AWK196606 BGG196604:BGG196606 BQC196604:BQC196606 BZY196604:BZY196606 CJU196604:CJU196606 CTQ196604:CTQ196606 DDM196604:DDM196606 DNI196604:DNI196606 DXE196604:DXE196606 EHA196604:EHA196606 EQW196604:EQW196606 FAS196604:FAS196606 FKO196604:FKO196606 FUK196604:FUK196606 GEG196604:GEG196606 GOC196604:GOC196606 GXY196604:GXY196606 HHU196604:HHU196606 HRQ196604:HRQ196606 IBM196604:IBM196606 ILI196604:ILI196606 IVE196604:IVE196606 JFA196604:JFA196606 JOW196604:JOW196606 JYS196604:JYS196606 KIO196604:KIO196606 KSK196604:KSK196606 LCG196604:LCG196606 LMC196604:LMC196606 LVY196604:LVY196606 MFU196604:MFU196606 MPQ196604:MPQ196606 MZM196604:MZM196606 NJI196604:NJI196606 NTE196604:NTE196606 ODA196604:ODA196606 OMW196604:OMW196606 OWS196604:OWS196606 PGO196604:PGO196606 PQK196604:PQK196606 QAG196604:QAG196606 QKC196604:QKC196606 QTY196604:QTY196606 RDU196604:RDU196606 RNQ196604:RNQ196606 RXM196604:RXM196606 SHI196604:SHI196606 SRE196604:SRE196606 TBA196604:TBA196606 TKW196604:TKW196606 TUS196604:TUS196606 UEO196604:UEO196606 UOK196604:UOK196606 UYG196604:UYG196606 VIC196604:VIC196606 VRY196604:VRY196606 WBU196604:WBU196606 WLQ196604:WLQ196606 WVM196604:WVM196606 E262140:E262142 JA262140:JA262142 SW262140:SW262142 ACS262140:ACS262142 AMO262140:AMO262142 AWK262140:AWK262142 BGG262140:BGG262142 BQC262140:BQC262142 BZY262140:BZY262142 CJU262140:CJU262142 CTQ262140:CTQ262142 DDM262140:DDM262142 DNI262140:DNI262142 DXE262140:DXE262142 EHA262140:EHA262142 EQW262140:EQW262142 FAS262140:FAS262142 FKO262140:FKO262142 FUK262140:FUK262142 GEG262140:GEG262142 GOC262140:GOC262142 GXY262140:GXY262142 HHU262140:HHU262142 HRQ262140:HRQ262142 IBM262140:IBM262142 ILI262140:ILI262142 IVE262140:IVE262142 JFA262140:JFA262142 JOW262140:JOW262142 JYS262140:JYS262142 KIO262140:KIO262142 KSK262140:KSK262142 LCG262140:LCG262142 LMC262140:LMC262142 LVY262140:LVY262142 MFU262140:MFU262142 MPQ262140:MPQ262142 MZM262140:MZM262142 NJI262140:NJI262142 NTE262140:NTE262142 ODA262140:ODA262142 OMW262140:OMW262142 OWS262140:OWS262142 PGO262140:PGO262142 PQK262140:PQK262142 QAG262140:QAG262142 QKC262140:QKC262142 QTY262140:QTY262142 RDU262140:RDU262142 RNQ262140:RNQ262142 RXM262140:RXM262142 SHI262140:SHI262142 SRE262140:SRE262142 TBA262140:TBA262142 TKW262140:TKW262142 TUS262140:TUS262142 UEO262140:UEO262142 UOK262140:UOK262142 UYG262140:UYG262142 VIC262140:VIC262142 VRY262140:VRY262142 WBU262140:WBU262142 WLQ262140:WLQ262142 WVM262140:WVM262142 E327676:E327678 JA327676:JA327678 SW327676:SW327678 ACS327676:ACS327678 AMO327676:AMO327678 AWK327676:AWK327678 BGG327676:BGG327678 BQC327676:BQC327678 BZY327676:BZY327678 CJU327676:CJU327678 CTQ327676:CTQ327678 DDM327676:DDM327678 DNI327676:DNI327678 DXE327676:DXE327678 EHA327676:EHA327678 EQW327676:EQW327678 FAS327676:FAS327678 FKO327676:FKO327678 FUK327676:FUK327678 GEG327676:GEG327678 GOC327676:GOC327678 GXY327676:GXY327678 HHU327676:HHU327678 HRQ327676:HRQ327678 IBM327676:IBM327678 ILI327676:ILI327678 IVE327676:IVE327678 JFA327676:JFA327678 JOW327676:JOW327678 JYS327676:JYS327678 KIO327676:KIO327678 KSK327676:KSK327678 LCG327676:LCG327678 LMC327676:LMC327678 LVY327676:LVY327678 MFU327676:MFU327678 MPQ327676:MPQ327678 MZM327676:MZM327678 NJI327676:NJI327678 NTE327676:NTE327678 ODA327676:ODA327678 OMW327676:OMW327678 OWS327676:OWS327678 PGO327676:PGO327678 PQK327676:PQK327678 QAG327676:QAG327678 QKC327676:QKC327678 QTY327676:QTY327678 RDU327676:RDU327678 RNQ327676:RNQ327678 RXM327676:RXM327678 SHI327676:SHI327678 SRE327676:SRE327678 TBA327676:TBA327678 TKW327676:TKW327678 TUS327676:TUS327678 UEO327676:UEO327678 UOK327676:UOK327678 UYG327676:UYG327678 VIC327676:VIC327678 VRY327676:VRY327678 WBU327676:WBU327678 WLQ327676:WLQ327678 WVM327676:WVM327678 E393212:E393214 JA393212:JA393214 SW393212:SW393214 ACS393212:ACS393214 AMO393212:AMO393214 AWK393212:AWK393214 BGG393212:BGG393214 BQC393212:BQC393214 BZY393212:BZY393214 CJU393212:CJU393214 CTQ393212:CTQ393214 DDM393212:DDM393214 DNI393212:DNI393214 DXE393212:DXE393214 EHA393212:EHA393214 EQW393212:EQW393214 FAS393212:FAS393214 FKO393212:FKO393214 FUK393212:FUK393214 GEG393212:GEG393214 GOC393212:GOC393214 GXY393212:GXY393214 HHU393212:HHU393214 HRQ393212:HRQ393214 IBM393212:IBM393214 ILI393212:ILI393214 IVE393212:IVE393214 JFA393212:JFA393214 JOW393212:JOW393214 JYS393212:JYS393214 KIO393212:KIO393214 KSK393212:KSK393214 LCG393212:LCG393214 LMC393212:LMC393214 LVY393212:LVY393214 MFU393212:MFU393214 MPQ393212:MPQ393214 MZM393212:MZM393214 NJI393212:NJI393214 NTE393212:NTE393214 ODA393212:ODA393214 OMW393212:OMW393214 OWS393212:OWS393214 PGO393212:PGO393214 PQK393212:PQK393214 QAG393212:QAG393214 QKC393212:QKC393214 QTY393212:QTY393214 RDU393212:RDU393214 RNQ393212:RNQ393214 RXM393212:RXM393214 SHI393212:SHI393214 SRE393212:SRE393214 TBA393212:TBA393214 TKW393212:TKW393214 TUS393212:TUS393214 UEO393212:UEO393214 UOK393212:UOK393214 UYG393212:UYG393214 VIC393212:VIC393214 VRY393212:VRY393214 WBU393212:WBU393214 WLQ393212:WLQ393214 WVM393212:WVM393214 E458748:E458750 JA458748:JA458750 SW458748:SW458750 ACS458748:ACS458750 AMO458748:AMO458750 AWK458748:AWK458750 BGG458748:BGG458750 BQC458748:BQC458750 BZY458748:BZY458750 CJU458748:CJU458750 CTQ458748:CTQ458750 DDM458748:DDM458750 DNI458748:DNI458750 DXE458748:DXE458750 EHA458748:EHA458750 EQW458748:EQW458750 FAS458748:FAS458750 FKO458748:FKO458750 FUK458748:FUK458750 GEG458748:GEG458750 GOC458748:GOC458750 GXY458748:GXY458750 HHU458748:HHU458750 HRQ458748:HRQ458750 IBM458748:IBM458750 ILI458748:ILI458750 IVE458748:IVE458750 JFA458748:JFA458750 JOW458748:JOW458750 JYS458748:JYS458750 KIO458748:KIO458750 KSK458748:KSK458750 LCG458748:LCG458750 LMC458748:LMC458750 LVY458748:LVY458750 MFU458748:MFU458750 MPQ458748:MPQ458750 MZM458748:MZM458750 NJI458748:NJI458750 NTE458748:NTE458750 ODA458748:ODA458750 OMW458748:OMW458750 OWS458748:OWS458750 PGO458748:PGO458750 PQK458748:PQK458750 QAG458748:QAG458750 QKC458748:QKC458750 QTY458748:QTY458750 RDU458748:RDU458750 RNQ458748:RNQ458750 RXM458748:RXM458750 SHI458748:SHI458750 SRE458748:SRE458750 TBA458748:TBA458750 TKW458748:TKW458750 TUS458748:TUS458750 UEO458748:UEO458750 UOK458748:UOK458750 UYG458748:UYG458750 VIC458748:VIC458750 VRY458748:VRY458750 WBU458748:WBU458750 WLQ458748:WLQ458750 WVM458748:WVM458750 E524284:E524286 JA524284:JA524286 SW524284:SW524286 ACS524284:ACS524286 AMO524284:AMO524286 AWK524284:AWK524286 BGG524284:BGG524286 BQC524284:BQC524286 BZY524284:BZY524286 CJU524284:CJU524286 CTQ524284:CTQ524286 DDM524284:DDM524286 DNI524284:DNI524286 DXE524284:DXE524286 EHA524284:EHA524286 EQW524284:EQW524286 FAS524284:FAS524286 FKO524284:FKO524286 FUK524284:FUK524286 GEG524284:GEG524286 GOC524284:GOC524286 GXY524284:GXY524286 HHU524284:HHU524286 HRQ524284:HRQ524286 IBM524284:IBM524286 ILI524284:ILI524286 IVE524284:IVE524286 JFA524284:JFA524286 JOW524284:JOW524286 JYS524284:JYS524286 KIO524284:KIO524286 KSK524284:KSK524286 LCG524284:LCG524286 LMC524284:LMC524286 LVY524284:LVY524286 MFU524284:MFU524286 MPQ524284:MPQ524286 MZM524284:MZM524286 NJI524284:NJI524286 NTE524284:NTE524286 ODA524284:ODA524286 OMW524284:OMW524286 OWS524284:OWS524286 PGO524284:PGO524286 PQK524284:PQK524286 QAG524284:QAG524286 QKC524284:QKC524286 QTY524284:QTY524286 RDU524284:RDU524286 RNQ524284:RNQ524286 RXM524284:RXM524286 SHI524284:SHI524286 SRE524284:SRE524286 TBA524284:TBA524286 TKW524284:TKW524286 TUS524284:TUS524286 UEO524284:UEO524286 UOK524284:UOK524286 UYG524284:UYG524286 VIC524284:VIC524286 VRY524284:VRY524286 WBU524284:WBU524286 WLQ524284:WLQ524286 WVM524284:WVM524286 E589820:E589822 JA589820:JA589822 SW589820:SW589822 ACS589820:ACS589822 AMO589820:AMO589822 AWK589820:AWK589822 BGG589820:BGG589822 BQC589820:BQC589822 BZY589820:BZY589822 CJU589820:CJU589822 CTQ589820:CTQ589822 DDM589820:DDM589822 DNI589820:DNI589822 DXE589820:DXE589822 EHA589820:EHA589822 EQW589820:EQW589822 FAS589820:FAS589822 FKO589820:FKO589822 FUK589820:FUK589822 GEG589820:GEG589822 GOC589820:GOC589822 GXY589820:GXY589822 HHU589820:HHU589822 HRQ589820:HRQ589822 IBM589820:IBM589822 ILI589820:ILI589822 IVE589820:IVE589822 JFA589820:JFA589822 JOW589820:JOW589822 JYS589820:JYS589822 KIO589820:KIO589822 KSK589820:KSK589822 LCG589820:LCG589822 LMC589820:LMC589822 LVY589820:LVY589822 MFU589820:MFU589822 MPQ589820:MPQ589822 MZM589820:MZM589822 NJI589820:NJI589822 NTE589820:NTE589822 ODA589820:ODA589822 OMW589820:OMW589822 OWS589820:OWS589822 PGO589820:PGO589822 PQK589820:PQK589822 QAG589820:QAG589822 QKC589820:QKC589822 QTY589820:QTY589822 RDU589820:RDU589822 RNQ589820:RNQ589822 RXM589820:RXM589822 SHI589820:SHI589822 SRE589820:SRE589822 TBA589820:TBA589822 TKW589820:TKW589822 TUS589820:TUS589822 UEO589820:UEO589822 UOK589820:UOK589822 UYG589820:UYG589822 VIC589820:VIC589822 VRY589820:VRY589822 WBU589820:WBU589822 WLQ589820:WLQ589822 WVM589820:WVM589822 E655356:E655358 JA655356:JA655358 SW655356:SW655358 ACS655356:ACS655358 AMO655356:AMO655358 AWK655356:AWK655358 BGG655356:BGG655358 BQC655356:BQC655358 BZY655356:BZY655358 CJU655356:CJU655358 CTQ655356:CTQ655358 DDM655356:DDM655358 DNI655356:DNI655358 DXE655356:DXE655358 EHA655356:EHA655358 EQW655356:EQW655358 FAS655356:FAS655358 FKO655356:FKO655358 FUK655356:FUK655358 GEG655356:GEG655358 GOC655356:GOC655358 GXY655356:GXY655358 HHU655356:HHU655358 HRQ655356:HRQ655358 IBM655356:IBM655358 ILI655356:ILI655358 IVE655356:IVE655358 JFA655356:JFA655358 JOW655356:JOW655358 JYS655356:JYS655358 KIO655356:KIO655358 KSK655356:KSK655358 LCG655356:LCG655358 LMC655356:LMC655358 LVY655356:LVY655358 MFU655356:MFU655358 MPQ655356:MPQ655358 MZM655356:MZM655358 NJI655356:NJI655358 NTE655356:NTE655358 ODA655356:ODA655358 OMW655356:OMW655358 OWS655356:OWS655358 PGO655356:PGO655358 PQK655356:PQK655358 QAG655356:QAG655358 QKC655356:QKC655358 QTY655356:QTY655358 RDU655356:RDU655358 RNQ655356:RNQ655358 RXM655356:RXM655358 SHI655356:SHI655358 SRE655356:SRE655358 TBA655356:TBA655358 TKW655356:TKW655358 TUS655356:TUS655358 UEO655356:UEO655358 UOK655356:UOK655358 UYG655356:UYG655358 VIC655356:VIC655358 VRY655356:VRY655358 WBU655356:WBU655358 WLQ655356:WLQ655358 WVM655356:WVM655358 E720892:E720894 JA720892:JA720894 SW720892:SW720894 ACS720892:ACS720894 AMO720892:AMO720894 AWK720892:AWK720894 BGG720892:BGG720894 BQC720892:BQC720894 BZY720892:BZY720894 CJU720892:CJU720894 CTQ720892:CTQ720894 DDM720892:DDM720894 DNI720892:DNI720894 DXE720892:DXE720894 EHA720892:EHA720894 EQW720892:EQW720894 FAS720892:FAS720894 FKO720892:FKO720894 FUK720892:FUK720894 GEG720892:GEG720894 GOC720892:GOC720894 GXY720892:GXY720894 HHU720892:HHU720894 HRQ720892:HRQ720894 IBM720892:IBM720894 ILI720892:ILI720894 IVE720892:IVE720894 JFA720892:JFA720894 JOW720892:JOW720894 JYS720892:JYS720894 KIO720892:KIO720894 KSK720892:KSK720894 LCG720892:LCG720894 LMC720892:LMC720894 LVY720892:LVY720894 MFU720892:MFU720894 MPQ720892:MPQ720894 MZM720892:MZM720894 NJI720892:NJI720894 NTE720892:NTE720894 ODA720892:ODA720894 OMW720892:OMW720894 OWS720892:OWS720894 PGO720892:PGO720894 PQK720892:PQK720894 QAG720892:QAG720894 QKC720892:QKC720894 QTY720892:QTY720894 RDU720892:RDU720894 RNQ720892:RNQ720894 RXM720892:RXM720894 SHI720892:SHI720894 SRE720892:SRE720894 TBA720892:TBA720894 TKW720892:TKW720894 TUS720892:TUS720894 UEO720892:UEO720894 UOK720892:UOK720894 UYG720892:UYG720894 VIC720892:VIC720894 VRY720892:VRY720894 WBU720892:WBU720894 WLQ720892:WLQ720894 WVM720892:WVM720894 E786428:E786430 JA786428:JA786430 SW786428:SW786430 ACS786428:ACS786430 AMO786428:AMO786430 AWK786428:AWK786430 BGG786428:BGG786430 BQC786428:BQC786430 BZY786428:BZY786430 CJU786428:CJU786430 CTQ786428:CTQ786430 DDM786428:DDM786430 DNI786428:DNI786430 DXE786428:DXE786430 EHA786428:EHA786430 EQW786428:EQW786430 FAS786428:FAS786430 FKO786428:FKO786430 FUK786428:FUK786430 GEG786428:GEG786430 GOC786428:GOC786430 GXY786428:GXY786430 HHU786428:HHU786430 HRQ786428:HRQ786430 IBM786428:IBM786430 ILI786428:ILI786430 IVE786428:IVE786430 JFA786428:JFA786430 JOW786428:JOW786430 JYS786428:JYS786430 KIO786428:KIO786430 KSK786428:KSK786430 LCG786428:LCG786430 LMC786428:LMC786430 LVY786428:LVY786430 MFU786428:MFU786430 MPQ786428:MPQ786430 MZM786428:MZM786430 NJI786428:NJI786430 NTE786428:NTE786430 ODA786428:ODA786430 OMW786428:OMW786430 OWS786428:OWS786430 PGO786428:PGO786430 PQK786428:PQK786430 QAG786428:QAG786430 QKC786428:QKC786430 QTY786428:QTY786430 RDU786428:RDU786430 RNQ786428:RNQ786430 RXM786428:RXM786430 SHI786428:SHI786430 SRE786428:SRE786430 TBA786428:TBA786430 TKW786428:TKW786430 TUS786428:TUS786430 UEO786428:UEO786430 UOK786428:UOK786430 UYG786428:UYG786430 VIC786428:VIC786430 VRY786428:VRY786430 WBU786428:WBU786430 WLQ786428:WLQ786430 WVM786428:WVM786430 E851964:E851966 JA851964:JA851966 SW851964:SW851966 ACS851964:ACS851966 AMO851964:AMO851966 AWK851964:AWK851966 BGG851964:BGG851966 BQC851964:BQC851966 BZY851964:BZY851966 CJU851964:CJU851966 CTQ851964:CTQ851966 DDM851964:DDM851966 DNI851964:DNI851966 DXE851964:DXE851966 EHA851964:EHA851966 EQW851964:EQW851966 FAS851964:FAS851966 FKO851964:FKO851966 FUK851964:FUK851966 GEG851964:GEG851966 GOC851964:GOC851966 GXY851964:GXY851966 HHU851964:HHU851966 HRQ851964:HRQ851966 IBM851964:IBM851966 ILI851964:ILI851966 IVE851964:IVE851966 JFA851964:JFA851966 JOW851964:JOW851966 JYS851964:JYS851966 KIO851964:KIO851966 KSK851964:KSK851966 LCG851964:LCG851966 LMC851964:LMC851966 LVY851964:LVY851966 MFU851964:MFU851966 MPQ851964:MPQ851966 MZM851964:MZM851966 NJI851964:NJI851966 NTE851964:NTE851966 ODA851964:ODA851966 OMW851964:OMW851966 OWS851964:OWS851966 PGO851964:PGO851966 PQK851964:PQK851966 QAG851964:QAG851966 QKC851964:QKC851966 QTY851964:QTY851966 RDU851964:RDU851966 RNQ851964:RNQ851966 RXM851964:RXM851966 SHI851964:SHI851966 SRE851964:SRE851966 TBA851964:TBA851966 TKW851964:TKW851966 TUS851964:TUS851966 UEO851964:UEO851966 UOK851964:UOK851966 UYG851964:UYG851966 VIC851964:VIC851966 VRY851964:VRY851966 WBU851964:WBU851966 WLQ851964:WLQ851966 WVM851964:WVM851966 E917500:E917502 JA917500:JA917502 SW917500:SW917502 ACS917500:ACS917502 AMO917500:AMO917502 AWK917500:AWK917502 BGG917500:BGG917502 BQC917500:BQC917502 BZY917500:BZY917502 CJU917500:CJU917502 CTQ917500:CTQ917502 DDM917500:DDM917502 DNI917500:DNI917502 DXE917500:DXE917502 EHA917500:EHA917502 EQW917500:EQW917502 FAS917500:FAS917502 FKO917500:FKO917502 FUK917500:FUK917502 GEG917500:GEG917502 GOC917500:GOC917502 GXY917500:GXY917502 HHU917500:HHU917502 HRQ917500:HRQ917502 IBM917500:IBM917502 ILI917500:ILI917502 IVE917500:IVE917502 JFA917500:JFA917502 JOW917500:JOW917502 JYS917500:JYS917502 KIO917500:KIO917502 KSK917500:KSK917502 LCG917500:LCG917502 LMC917500:LMC917502 LVY917500:LVY917502 MFU917500:MFU917502 MPQ917500:MPQ917502 MZM917500:MZM917502 NJI917500:NJI917502 NTE917500:NTE917502 ODA917500:ODA917502 OMW917500:OMW917502 OWS917500:OWS917502 PGO917500:PGO917502 PQK917500:PQK917502 QAG917500:QAG917502 QKC917500:QKC917502 QTY917500:QTY917502 RDU917500:RDU917502 RNQ917500:RNQ917502 RXM917500:RXM917502 SHI917500:SHI917502 SRE917500:SRE917502 TBA917500:TBA917502 TKW917500:TKW917502 TUS917500:TUS917502 UEO917500:UEO917502 UOK917500:UOK917502 UYG917500:UYG917502 VIC917500:VIC917502 VRY917500:VRY917502 WBU917500:WBU917502 WLQ917500:WLQ917502 WVM917500:WVM917502 E983036:E983038 JA983036:JA983038 SW983036:SW983038 ACS983036:ACS983038 AMO983036:AMO983038 AWK983036:AWK983038 BGG983036:BGG983038 BQC983036:BQC983038 BZY983036:BZY983038 CJU983036:CJU983038 CTQ983036:CTQ983038 DDM983036:DDM983038 DNI983036:DNI983038 DXE983036:DXE983038 EHA983036:EHA983038 EQW983036:EQW983038 FAS983036:FAS983038 FKO983036:FKO983038 FUK983036:FUK983038 GEG983036:GEG983038 GOC983036:GOC983038 GXY983036:GXY983038 HHU983036:HHU983038 HRQ983036:HRQ983038 IBM983036:IBM983038 ILI983036:ILI983038 IVE983036:IVE983038 JFA983036:JFA983038 JOW983036:JOW983038 JYS983036:JYS983038 KIO983036:KIO983038 KSK983036:KSK983038 LCG983036:LCG983038 LMC983036:LMC983038 LVY983036:LVY983038 MFU983036:MFU983038 MPQ983036:MPQ983038 MZM983036:MZM983038 NJI983036:NJI983038 NTE983036:NTE983038 ODA983036:ODA983038 OMW983036:OMW983038 OWS983036:OWS983038 PGO983036:PGO983038 PQK983036:PQK983038 QAG983036:QAG983038 QKC983036:QKC983038 QTY983036:QTY983038 RDU983036:RDU983038 RNQ983036:RNQ983038 RXM983036:RXM983038 SHI983036:SHI983038 SRE983036:SRE983038 TBA983036:TBA983038 TKW983036:TKW983038 TUS983036:TUS983038 UEO983036:UEO983038 UOK983036:UOK983038 UYG983036:UYG983038 VIC983036:VIC983038 VRY983036:VRY983038 WBU983036:WBU983038 WLQ983036:WLQ983038 WVM983036:WVM983038 E65505:E65507 JA65505:JA65507 SW65505:SW65507 ACS65505:ACS65507 AMO65505:AMO65507 AWK65505:AWK65507 BGG65505:BGG65507 BQC65505:BQC65507 BZY65505:BZY65507 CJU65505:CJU65507 CTQ65505:CTQ65507 DDM65505:DDM65507 DNI65505:DNI65507 DXE65505:DXE65507 EHA65505:EHA65507 EQW65505:EQW65507 FAS65505:FAS65507 FKO65505:FKO65507 FUK65505:FUK65507 GEG65505:GEG65507 GOC65505:GOC65507 GXY65505:GXY65507 HHU65505:HHU65507 HRQ65505:HRQ65507 IBM65505:IBM65507 ILI65505:ILI65507 IVE65505:IVE65507 JFA65505:JFA65507 JOW65505:JOW65507 JYS65505:JYS65507 KIO65505:KIO65507 KSK65505:KSK65507 LCG65505:LCG65507 LMC65505:LMC65507 LVY65505:LVY65507 MFU65505:MFU65507 MPQ65505:MPQ65507 MZM65505:MZM65507 NJI65505:NJI65507 NTE65505:NTE65507 ODA65505:ODA65507 OMW65505:OMW65507 OWS65505:OWS65507 PGO65505:PGO65507 PQK65505:PQK65507 QAG65505:QAG65507 QKC65505:QKC65507 QTY65505:QTY65507 RDU65505:RDU65507 RNQ65505:RNQ65507 RXM65505:RXM65507 SHI65505:SHI65507 SRE65505:SRE65507 TBA65505:TBA65507 TKW65505:TKW65507 TUS65505:TUS65507 UEO65505:UEO65507 UOK65505:UOK65507 UYG65505:UYG65507 VIC65505:VIC65507 VRY65505:VRY65507 WBU65505:WBU65507 WLQ65505:WLQ65507 WVM65505:WVM65507 E131041:E131043 JA131041:JA131043 SW131041:SW131043 ACS131041:ACS131043 AMO131041:AMO131043 AWK131041:AWK131043 BGG131041:BGG131043 BQC131041:BQC131043 BZY131041:BZY131043 CJU131041:CJU131043 CTQ131041:CTQ131043 DDM131041:DDM131043 DNI131041:DNI131043 DXE131041:DXE131043 EHA131041:EHA131043 EQW131041:EQW131043 FAS131041:FAS131043 FKO131041:FKO131043 FUK131041:FUK131043 GEG131041:GEG131043 GOC131041:GOC131043 GXY131041:GXY131043 HHU131041:HHU131043 HRQ131041:HRQ131043 IBM131041:IBM131043 ILI131041:ILI131043 IVE131041:IVE131043 JFA131041:JFA131043 JOW131041:JOW131043 JYS131041:JYS131043 KIO131041:KIO131043 KSK131041:KSK131043 LCG131041:LCG131043 LMC131041:LMC131043 LVY131041:LVY131043 MFU131041:MFU131043 MPQ131041:MPQ131043 MZM131041:MZM131043 NJI131041:NJI131043 NTE131041:NTE131043 ODA131041:ODA131043 OMW131041:OMW131043 OWS131041:OWS131043 PGO131041:PGO131043 PQK131041:PQK131043 QAG131041:QAG131043 QKC131041:QKC131043 QTY131041:QTY131043 RDU131041:RDU131043 RNQ131041:RNQ131043 RXM131041:RXM131043 SHI131041:SHI131043 SRE131041:SRE131043 TBA131041:TBA131043 TKW131041:TKW131043 TUS131041:TUS131043 UEO131041:UEO131043 UOK131041:UOK131043 UYG131041:UYG131043 VIC131041:VIC131043 VRY131041:VRY131043 WBU131041:WBU131043 WLQ131041:WLQ131043 WVM131041:WVM131043 E196577:E196579 JA196577:JA196579 SW196577:SW196579 ACS196577:ACS196579 AMO196577:AMO196579 AWK196577:AWK196579 BGG196577:BGG196579 BQC196577:BQC196579 BZY196577:BZY196579 CJU196577:CJU196579 CTQ196577:CTQ196579 DDM196577:DDM196579 DNI196577:DNI196579 DXE196577:DXE196579 EHA196577:EHA196579 EQW196577:EQW196579 FAS196577:FAS196579 FKO196577:FKO196579 FUK196577:FUK196579 GEG196577:GEG196579 GOC196577:GOC196579 GXY196577:GXY196579 HHU196577:HHU196579 HRQ196577:HRQ196579 IBM196577:IBM196579 ILI196577:ILI196579 IVE196577:IVE196579 JFA196577:JFA196579 JOW196577:JOW196579 JYS196577:JYS196579 KIO196577:KIO196579 KSK196577:KSK196579 LCG196577:LCG196579 LMC196577:LMC196579 LVY196577:LVY196579 MFU196577:MFU196579 MPQ196577:MPQ196579 MZM196577:MZM196579 NJI196577:NJI196579 NTE196577:NTE196579 ODA196577:ODA196579 OMW196577:OMW196579 OWS196577:OWS196579 PGO196577:PGO196579 PQK196577:PQK196579 QAG196577:QAG196579 QKC196577:QKC196579 QTY196577:QTY196579 RDU196577:RDU196579 RNQ196577:RNQ196579 RXM196577:RXM196579 SHI196577:SHI196579 SRE196577:SRE196579 TBA196577:TBA196579 TKW196577:TKW196579 TUS196577:TUS196579 UEO196577:UEO196579 UOK196577:UOK196579 UYG196577:UYG196579 VIC196577:VIC196579 VRY196577:VRY196579 WBU196577:WBU196579 WLQ196577:WLQ196579 WVM196577:WVM196579 E262113:E262115 JA262113:JA262115 SW262113:SW262115 ACS262113:ACS262115 AMO262113:AMO262115 AWK262113:AWK262115 BGG262113:BGG262115 BQC262113:BQC262115 BZY262113:BZY262115 CJU262113:CJU262115 CTQ262113:CTQ262115 DDM262113:DDM262115 DNI262113:DNI262115 DXE262113:DXE262115 EHA262113:EHA262115 EQW262113:EQW262115 FAS262113:FAS262115 FKO262113:FKO262115 FUK262113:FUK262115 GEG262113:GEG262115 GOC262113:GOC262115 GXY262113:GXY262115 HHU262113:HHU262115 HRQ262113:HRQ262115 IBM262113:IBM262115 ILI262113:ILI262115 IVE262113:IVE262115 JFA262113:JFA262115 JOW262113:JOW262115 JYS262113:JYS262115 KIO262113:KIO262115 KSK262113:KSK262115 LCG262113:LCG262115 LMC262113:LMC262115 LVY262113:LVY262115 MFU262113:MFU262115 MPQ262113:MPQ262115 MZM262113:MZM262115 NJI262113:NJI262115 NTE262113:NTE262115 ODA262113:ODA262115 OMW262113:OMW262115 OWS262113:OWS262115 PGO262113:PGO262115 PQK262113:PQK262115 QAG262113:QAG262115 QKC262113:QKC262115 QTY262113:QTY262115 RDU262113:RDU262115 RNQ262113:RNQ262115 RXM262113:RXM262115 SHI262113:SHI262115 SRE262113:SRE262115 TBA262113:TBA262115 TKW262113:TKW262115 TUS262113:TUS262115 UEO262113:UEO262115 UOK262113:UOK262115 UYG262113:UYG262115 VIC262113:VIC262115 VRY262113:VRY262115 WBU262113:WBU262115 WLQ262113:WLQ262115 WVM262113:WVM262115 E327649:E327651 JA327649:JA327651 SW327649:SW327651 ACS327649:ACS327651 AMO327649:AMO327651 AWK327649:AWK327651 BGG327649:BGG327651 BQC327649:BQC327651 BZY327649:BZY327651 CJU327649:CJU327651 CTQ327649:CTQ327651 DDM327649:DDM327651 DNI327649:DNI327651 DXE327649:DXE327651 EHA327649:EHA327651 EQW327649:EQW327651 FAS327649:FAS327651 FKO327649:FKO327651 FUK327649:FUK327651 GEG327649:GEG327651 GOC327649:GOC327651 GXY327649:GXY327651 HHU327649:HHU327651 HRQ327649:HRQ327651 IBM327649:IBM327651 ILI327649:ILI327651 IVE327649:IVE327651 JFA327649:JFA327651 JOW327649:JOW327651 JYS327649:JYS327651 KIO327649:KIO327651 KSK327649:KSK327651 LCG327649:LCG327651 LMC327649:LMC327651 LVY327649:LVY327651 MFU327649:MFU327651 MPQ327649:MPQ327651 MZM327649:MZM327651 NJI327649:NJI327651 NTE327649:NTE327651 ODA327649:ODA327651 OMW327649:OMW327651 OWS327649:OWS327651 PGO327649:PGO327651 PQK327649:PQK327651 QAG327649:QAG327651 QKC327649:QKC327651 QTY327649:QTY327651 RDU327649:RDU327651 RNQ327649:RNQ327651 RXM327649:RXM327651 SHI327649:SHI327651 SRE327649:SRE327651 TBA327649:TBA327651 TKW327649:TKW327651 TUS327649:TUS327651 UEO327649:UEO327651 UOK327649:UOK327651 UYG327649:UYG327651 VIC327649:VIC327651 VRY327649:VRY327651 WBU327649:WBU327651 WLQ327649:WLQ327651 WVM327649:WVM327651 E393185:E393187 JA393185:JA393187 SW393185:SW393187 ACS393185:ACS393187 AMO393185:AMO393187 AWK393185:AWK393187 BGG393185:BGG393187 BQC393185:BQC393187 BZY393185:BZY393187 CJU393185:CJU393187 CTQ393185:CTQ393187 DDM393185:DDM393187 DNI393185:DNI393187 DXE393185:DXE393187 EHA393185:EHA393187 EQW393185:EQW393187 FAS393185:FAS393187 FKO393185:FKO393187 FUK393185:FUK393187 GEG393185:GEG393187 GOC393185:GOC393187 GXY393185:GXY393187 HHU393185:HHU393187 HRQ393185:HRQ393187 IBM393185:IBM393187 ILI393185:ILI393187 IVE393185:IVE393187 JFA393185:JFA393187 JOW393185:JOW393187 JYS393185:JYS393187 KIO393185:KIO393187 KSK393185:KSK393187 LCG393185:LCG393187 LMC393185:LMC393187 LVY393185:LVY393187 MFU393185:MFU393187 MPQ393185:MPQ393187 MZM393185:MZM393187 NJI393185:NJI393187 NTE393185:NTE393187 ODA393185:ODA393187 OMW393185:OMW393187 OWS393185:OWS393187 PGO393185:PGO393187 PQK393185:PQK393187 QAG393185:QAG393187 QKC393185:QKC393187 QTY393185:QTY393187 RDU393185:RDU393187 RNQ393185:RNQ393187 RXM393185:RXM393187 SHI393185:SHI393187 SRE393185:SRE393187 TBA393185:TBA393187 TKW393185:TKW393187 TUS393185:TUS393187 UEO393185:UEO393187 UOK393185:UOK393187 UYG393185:UYG393187 VIC393185:VIC393187 VRY393185:VRY393187 WBU393185:WBU393187 WLQ393185:WLQ393187 WVM393185:WVM393187 E458721:E458723 JA458721:JA458723 SW458721:SW458723 ACS458721:ACS458723 AMO458721:AMO458723 AWK458721:AWK458723 BGG458721:BGG458723 BQC458721:BQC458723 BZY458721:BZY458723 CJU458721:CJU458723 CTQ458721:CTQ458723 DDM458721:DDM458723 DNI458721:DNI458723 DXE458721:DXE458723 EHA458721:EHA458723 EQW458721:EQW458723 FAS458721:FAS458723 FKO458721:FKO458723 FUK458721:FUK458723 GEG458721:GEG458723 GOC458721:GOC458723 GXY458721:GXY458723 HHU458721:HHU458723 HRQ458721:HRQ458723 IBM458721:IBM458723 ILI458721:ILI458723 IVE458721:IVE458723 JFA458721:JFA458723 JOW458721:JOW458723 JYS458721:JYS458723 KIO458721:KIO458723 KSK458721:KSK458723 LCG458721:LCG458723 LMC458721:LMC458723 LVY458721:LVY458723 MFU458721:MFU458723 MPQ458721:MPQ458723 MZM458721:MZM458723 NJI458721:NJI458723 NTE458721:NTE458723 ODA458721:ODA458723 OMW458721:OMW458723 OWS458721:OWS458723 PGO458721:PGO458723 PQK458721:PQK458723 QAG458721:QAG458723 QKC458721:QKC458723 QTY458721:QTY458723 RDU458721:RDU458723 RNQ458721:RNQ458723 RXM458721:RXM458723 SHI458721:SHI458723 SRE458721:SRE458723 TBA458721:TBA458723 TKW458721:TKW458723 TUS458721:TUS458723 UEO458721:UEO458723 UOK458721:UOK458723 UYG458721:UYG458723 VIC458721:VIC458723 VRY458721:VRY458723 WBU458721:WBU458723 WLQ458721:WLQ458723 WVM458721:WVM458723 E524257:E524259 JA524257:JA524259 SW524257:SW524259 ACS524257:ACS524259 AMO524257:AMO524259 AWK524257:AWK524259 BGG524257:BGG524259 BQC524257:BQC524259 BZY524257:BZY524259 CJU524257:CJU524259 CTQ524257:CTQ524259 DDM524257:DDM524259 DNI524257:DNI524259 DXE524257:DXE524259 EHA524257:EHA524259 EQW524257:EQW524259 FAS524257:FAS524259 FKO524257:FKO524259 FUK524257:FUK524259 GEG524257:GEG524259 GOC524257:GOC524259 GXY524257:GXY524259 HHU524257:HHU524259 HRQ524257:HRQ524259 IBM524257:IBM524259 ILI524257:ILI524259 IVE524257:IVE524259 JFA524257:JFA524259 JOW524257:JOW524259 JYS524257:JYS524259 KIO524257:KIO524259 KSK524257:KSK524259 LCG524257:LCG524259 LMC524257:LMC524259 LVY524257:LVY524259 MFU524257:MFU524259 MPQ524257:MPQ524259 MZM524257:MZM524259 NJI524257:NJI524259 NTE524257:NTE524259 ODA524257:ODA524259 OMW524257:OMW524259 OWS524257:OWS524259 PGO524257:PGO524259 PQK524257:PQK524259 QAG524257:QAG524259 QKC524257:QKC524259 QTY524257:QTY524259 RDU524257:RDU524259 RNQ524257:RNQ524259 RXM524257:RXM524259 SHI524257:SHI524259 SRE524257:SRE524259 TBA524257:TBA524259 TKW524257:TKW524259 TUS524257:TUS524259 UEO524257:UEO524259 UOK524257:UOK524259 UYG524257:UYG524259 VIC524257:VIC524259 VRY524257:VRY524259 WBU524257:WBU524259 WLQ524257:WLQ524259 WVM524257:WVM524259 E589793:E589795 JA589793:JA589795 SW589793:SW589795 ACS589793:ACS589795 AMO589793:AMO589795 AWK589793:AWK589795 BGG589793:BGG589795 BQC589793:BQC589795 BZY589793:BZY589795 CJU589793:CJU589795 CTQ589793:CTQ589795 DDM589793:DDM589795 DNI589793:DNI589795 DXE589793:DXE589795 EHA589793:EHA589795 EQW589793:EQW589795 FAS589793:FAS589795 FKO589793:FKO589795 FUK589793:FUK589795 GEG589793:GEG589795 GOC589793:GOC589795 GXY589793:GXY589795 HHU589793:HHU589795 HRQ589793:HRQ589795 IBM589793:IBM589795 ILI589793:ILI589795 IVE589793:IVE589795 JFA589793:JFA589795 JOW589793:JOW589795 JYS589793:JYS589795 KIO589793:KIO589795 KSK589793:KSK589795 LCG589793:LCG589795 LMC589793:LMC589795 LVY589793:LVY589795 MFU589793:MFU589795 MPQ589793:MPQ589795 MZM589793:MZM589795 NJI589793:NJI589795 NTE589793:NTE589795 ODA589793:ODA589795 OMW589793:OMW589795 OWS589793:OWS589795 PGO589793:PGO589795 PQK589793:PQK589795 QAG589793:QAG589795 QKC589793:QKC589795 QTY589793:QTY589795 RDU589793:RDU589795 RNQ589793:RNQ589795 RXM589793:RXM589795 SHI589793:SHI589795 SRE589793:SRE589795 TBA589793:TBA589795 TKW589793:TKW589795 TUS589793:TUS589795 UEO589793:UEO589795 UOK589793:UOK589795 UYG589793:UYG589795 VIC589793:VIC589795 VRY589793:VRY589795 WBU589793:WBU589795 WLQ589793:WLQ589795 WVM589793:WVM589795 E655329:E655331 JA655329:JA655331 SW655329:SW655331 ACS655329:ACS655331 AMO655329:AMO655331 AWK655329:AWK655331 BGG655329:BGG655331 BQC655329:BQC655331 BZY655329:BZY655331 CJU655329:CJU655331 CTQ655329:CTQ655331 DDM655329:DDM655331 DNI655329:DNI655331 DXE655329:DXE655331 EHA655329:EHA655331 EQW655329:EQW655331 FAS655329:FAS655331 FKO655329:FKO655331 FUK655329:FUK655331 GEG655329:GEG655331 GOC655329:GOC655331 GXY655329:GXY655331 HHU655329:HHU655331 HRQ655329:HRQ655331 IBM655329:IBM655331 ILI655329:ILI655331 IVE655329:IVE655331 JFA655329:JFA655331 JOW655329:JOW655331 JYS655329:JYS655331 KIO655329:KIO655331 KSK655329:KSK655331 LCG655329:LCG655331 LMC655329:LMC655331 LVY655329:LVY655331 MFU655329:MFU655331 MPQ655329:MPQ655331 MZM655329:MZM655331 NJI655329:NJI655331 NTE655329:NTE655331 ODA655329:ODA655331 OMW655329:OMW655331 OWS655329:OWS655331 PGO655329:PGO655331 PQK655329:PQK655331 QAG655329:QAG655331 QKC655329:QKC655331 QTY655329:QTY655331 RDU655329:RDU655331 RNQ655329:RNQ655331 RXM655329:RXM655331 SHI655329:SHI655331 SRE655329:SRE655331 TBA655329:TBA655331 TKW655329:TKW655331 TUS655329:TUS655331 UEO655329:UEO655331 UOK655329:UOK655331 UYG655329:UYG655331 VIC655329:VIC655331 VRY655329:VRY655331 WBU655329:WBU655331 WLQ655329:WLQ655331 WVM655329:WVM655331 E720865:E720867 JA720865:JA720867 SW720865:SW720867 ACS720865:ACS720867 AMO720865:AMO720867 AWK720865:AWK720867 BGG720865:BGG720867 BQC720865:BQC720867 BZY720865:BZY720867 CJU720865:CJU720867 CTQ720865:CTQ720867 DDM720865:DDM720867 DNI720865:DNI720867 DXE720865:DXE720867 EHA720865:EHA720867 EQW720865:EQW720867 FAS720865:FAS720867 FKO720865:FKO720867 FUK720865:FUK720867 GEG720865:GEG720867 GOC720865:GOC720867 GXY720865:GXY720867 HHU720865:HHU720867 HRQ720865:HRQ720867 IBM720865:IBM720867 ILI720865:ILI720867 IVE720865:IVE720867 JFA720865:JFA720867 JOW720865:JOW720867 JYS720865:JYS720867 KIO720865:KIO720867 KSK720865:KSK720867 LCG720865:LCG720867 LMC720865:LMC720867 LVY720865:LVY720867 MFU720865:MFU720867 MPQ720865:MPQ720867 MZM720865:MZM720867 NJI720865:NJI720867 NTE720865:NTE720867 ODA720865:ODA720867 OMW720865:OMW720867 OWS720865:OWS720867 PGO720865:PGO720867 PQK720865:PQK720867 QAG720865:QAG720867 QKC720865:QKC720867 QTY720865:QTY720867 RDU720865:RDU720867 RNQ720865:RNQ720867 RXM720865:RXM720867 SHI720865:SHI720867 SRE720865:SRE720867 TBA720865:TBA720867 TKW720865:TKW720867 TUS720865:TUS720867 UEO720865:UEO720867 UOK720865:UOK720867 UYG720865:UYG720867 VIC720865:VIC720867 VRY720865:VRY720867 WBU720865:WBU720867 WLQ720865:WLQ720867 WVM720865:WVM720867 E786401:E786403 JA786401:JA786403 SW786401:SW786403 ACS786401:ACS786403 AMO786401:AMO786403 AWK786401:AWK786403 BGG786401:BGG786403 BQC786401:BQC786403 BZY786401:BZY786403 CJU786401:CJU786403 CTQ786401:CTQ786403 DDM786401:DDM786403 DNI786401:DNI786403 DXE786401:DXE786403 EHA786401:EHA786403 EQW786401:EQW786403 FAS786401:FAS786403 FKO786401:FKO786403 FUK786401:FUK786403 GEG786401:GEG786403 GOC786401:GOC786403 GXY786401:GXY786403 HHU786401:HHU786403 HRQ786401:HRQ786403 IBM786401:IBM786403 ILI786401:ILI786403 IVE786401:IVE786403 JFA786401:JFA786403 JOW786401:JOW786403 JYS786401:JYS786403 KIO786401:KIO786403 KSK786401:KSK786403 LCG786401:LCG786403 LMC786401:LMC786403 LVY786401:LVY786403 MFU786401:MFU786403 MPQ786401:MPQ786403 MZM786401:MZM786403 NJI786401:NJI786403 NTE786401:NTE786403 ODA786401:ODA786403 OMW786401:OMW786403 OWS786401:OWS786403 PGO786401:PGO786403 PQK786401:PQK786403 QAG786401:QAG786403 QKC786401:QKC786403 QTY786401:QTY786403 RDU786401:RDU786403 RNQ786401:RNQ786403 RXM786401:RXM786403 SHI786401:SHI786403 SRE786401:SRE786403 TBA786401:TBA786403 TKW786401:TKW786403 TUS786401:TUS786403 UEO786401:UEO786403 UOK786401:UOK786403 UYG786401:UYG786403 VIC786401:VIC786403 VRY786401:VRY786403 WBU786401:WBU786403 WLQ786401:WLQ786403 WVM786401:WVM786403 E851937:E851939 JA851937:JA851939 SW851937:SW851939 ACS851937:ACS851939 AMO851937:AMO851939 AWK851937:AWK851939 BGG851937:BGG851939 BQC851937:BQC851939 BZY851937:BZY851939 CJU851937:CJU851939 CTQ851937:CTQ851939 DDM851937:DDM851939 DNI851937:DNI851939 DXE851937:DXE851939 EHA851937:EHA851939 EQW851937:EQW851939 FAS851937:FAS851939 FKO851937:FKO851939 FUK851937:FUK851939 GEG851937:GEG851939 GOC851937:GOC851939 GXY851937:GXY851939 HHU851937:HHU851939 HRQ851937:HRQ851939 IBM851937:IBM851939 ILI851937:ILI851939 IVE851937:IVE851939 JFA851937:JFA851939 JOW851937:JOW851939 JYS851937:JYS851939 KIO851937:KIO851939 KSK851937:KSK851939 LCG851937:LCG851939 LMC851937:LMC851939 LVY851937:LVY851939 MFU851937:MFU851939 MPQ851937:MPQ851939 MZM851937:MZM851939 NJI851937:NJI851939 NTE851937:NTE851939 ODA851937:ODA851939 OMW851937:OMW851939 OWS851937:OWS851939 PGO851937:PGO851939 PQK851937:PQK851939 QAG851937:QAG851939 QKC851937:QKC851939 QTY851937:QTY851939 RDU851937:RDU851939 RNQ851937:RNQ851939 RXM851937:RXM851939 SHI851937:SHI851939 SRE851937:SRE851939 TBA851937:TBA851939 TKW851937:TKW851939 TUS851937:TUS851939 UEO851937:UEO851939 UOK851937:UOK851939 UYG851937:UYG851939 VIC851937:VIC851939 VRY851937:VRY851939 WBU851937:WBU851939 WLQ851937:WLQ851939 WVM851937:WVM851939 E917473:E917475 JA917473:JA917475 SW917473:SW917475 ACS917473:ACS917475 AMO917473:AMO917475 AWK917473:AWK917475 BGG917473:BGG917475 BQC917473:BQC917475 BZY917473:BZY917475 CJU917473:CJU917475 CTQ917473:CTQ917475 DDM917473:DDM917475 DNI917473:DNI917475 DXE917473:DXE917475 EHA917473:EHA917475 EQW917473:EQW917475 FAS917473:FAS917475 FKO917473:FKO917475 FUK917473:FUK917475 GEG917473:GEG917475 GOC917473:GOC917475 GXY917473:GXY917475 HHU917473:HHU917475 HRQ917473:HRQ917475 IBM917473:IBM917475 ILI917473:ILI917475 IVE917473:IVE917475 JFA917473:JFA917475 JOW917473:JOW917475 JYS917473:JYS917475 KIO917473:KIO917475 KSK917473:KSK917475 LCG917473:LCG917475 LMC917473:LMC917475 LVY917473:LVY917475 MFU917473:MFU917475 MPQ917473:MPQ917475 MZM917473:MZM917475 NJI917473:NJI917475 NTE917473:NTE917475 ODA917473:ODA917475 OMW917473:OMW917475 OWS917473:OWS917475 PGO917473:PGO917475 PQK917473:PQK917475 QAG917473:QAG917475 QKC917473:QKC917475 QTY917473:QTY917475 RDU917473:RDU917475 RNQ917473:RNQ917475 RXM917473:RXM917475 SHI917473:SHI917475 SRE917473:SRE917475 TBA917473:TBA917475 TKW917473:TKW917475 TUS917473:TUS917475 UEO917473:UEO917475 UOK917473:UOK917475 UYG917473:UYG917475 VIC917473:VIC917475 VRY917473:VRY917475 WBU917473:WBU917475 WLQ917473:WLQ917475 WVM917473:WVM917475 E983009:E983011 JA983009:JA983011 SW983009:SW983011 ACS983009:ACS983011 AMO983009:AMO983011 AWK983009:AWK983011 BGG983009:BGG983011 BQC983009:BQC983011 BZY983009:BZY983011 CJU983009:CJU983011 CTQ983009:CTQ983011 DDM983009:DDM983011 DNI983009:DNI983011 DXE983009:DXE983011 EHA983009:EHA983011 EQW983009:EQW983011 FAS983009:FAS983011 FKO983009:FKO983011 FUK983009:FUK983011 GEG983009:GEG983011 GOC983009:GOC983011 GXY983009:GXY983011 HHU983009:HHU983011 HRQ983009:HRQ983011 IBM983009:IBM983011 ILI983009:ILI983011 IVE983009:IVE983011 JFA983009:JFA983011 JOW983009:JOW983011 JYS983009:JYS983011 KIO983009:KIO983011 KSK983009:KSK983011 LCG983009:LCG983011 LMC983009:LMC983011 LVY983009:LVY983011 MFU983009:MFU983011 MPQ983009:MPQ983011 MZM983009:MZM983011 NJI983009:NJI983011 NTE983009:NTE983011 ODA983009:ODA983011 OMW983009:OMW983011 OWS983009:OWS983011 PGO983009:PGO983011 PQK983009:PQK983011 QAG983009:QAG983011 QKC983009:QKC983011 QTY983009:QTY983011 RDU983009:RDU983011 RNQ983009:RNQ983011 RXM983009:RXM983011 SHI983009:SHI983011 SRE983009:SRE983011 TBA983009:TBA983011 TKW983009:TKW983011 TUS983009:TUS983011 UEO983009:UEO983011 UOK983009:UOK983011 UYG983009:UYG983011 VIC983009:VIC983011 VRY983009:VRY983011 WBU983009:WBU983011 WLQ983009:WLQ983011" xr:uid="{00000000-0002-0000-0800-000002000000}"/>
    <dataValidation allowBlank="1" showErrorMessage="1" sqref="D8:D14" xr:uid="{00000000-0002-0000-0800-000003000000}"/>
  </dataValidations>
  <pageMargins left="0.25" right="0.25" top="0.75" bottom="0.75" header="0.3" footer="0.3"/>
  <pageSetup paperSize="9" scale="92" orientation="portrait" r:id="rId1"/>
  <headerFooter>
    <oddFooter>&amp;C&amp;D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TaxCatchAll xmlns="f2b78acb-a125-42ee-931d-35b42eaca4cf">
      <Value>3</Value>
      <Value>2</Value>
      <Value>1</Value>
    </TaxCatchAll>
    <TaxCatchAllLabel xmlns="f2b78acb-a125-42ee-931d-35b42eaca4cf" xsi:nil="true"/>
    <Document_x0020_Description xmlns="f2b78acb-a125-42ee-931d-35b42eaca4cf" xsi:nil="true"/>
    <DocumentAuthor xmlns="f2b78acb-a125-42ee-931d-35b42eaca4cf">
      <UserInfo>
        <DisplayName/>
        <AccountId xsi:nil="true"/>
        <AccountType/>
      </UserInfo>
    </DocumentAuthor>
    <febcb389c47c4530afe6acfa103de16c xmlns="f2b78acb-a125-42ee-931d-35b42eaca4cf">
      <Terms xmlns="http://schemas.microsoft.com/office/infopath/2007/PartnerControls"/>
    </febcb389c47c4530afe6acfa103de16c>
    <lcf76f155ced4ddcb4097134ff3c332f xmlns="40fb00f1-5bbb-44a7-bfb3-61dc61144823">
      <Terms xmlns="http://schemas.microsoft.com/office/infopath/2007/PartnerControls"/>
    </lcf76f155ced4ddcb4097134ff3c332f>
    <TaxKeywordTaxHTField xmlns="f2b78acb-a125-42ee-931d-35b42eaca4cf">
      <Terms xmlns="http://schemas.microsoft.com/office/infopath/2007/PartnerControls"/>
    </TaxKeywordTaxHTField>
    <ProtectiveClassification xmlns="f2b78acb-a125-42ee-931d-35b42eaca4cf">NOT CLASSIFIED</ProtectiveClassification>
    <l1c2f45cb913413195fefa0ed1a24d84 xmlns="f2b78acb-a125-42ee-931d-35b42eaca4cf">
      <Terms xmlns="http://schemas.microsoft.com/office/infopath/2007/PartnerControls"/>
    </l1c2f45cb913413195fefa0ed1a24d84>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SharedContentType xmlns="Microsoft.SharePoint.Taxonomy.ContentTypeSync" SourceId="c265c3e7-f7ae-4ea0-b3f5-7c0024770d98"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E1130E32DD6BB4EBC2ABCBF8A28FFFB" ma:contentTypeVersion="15" ma:contentTypeDescription="Create a new document." ma:contentTypeScope="" ma:versionID="2ba786cf6427b21f4b52ed41a13e5d5d">
  <xsd:schema xmlns:xsd="http://www.w3.org/2001/XMLSchema" xmlns:xs="http://www.w3.org/2001/XMLSchema" xmlns:p="http://schemas.microsoft.com/office/2006/metadata/properties" xmlns:ns2="f2b78acb-a125-42ee-931d-35b42eaca4cf" xmlns:ns3="40fb00f1-5bbb-44a7-bfb3-61dc61144823" xmlns:ns4="23854207-56bf-449d-b24b-f2bdd830b400" targetNamespace="http://schemas.microsoft.com/office/2006/metadata/properties" ma:root="true" ma:fieldsID="f1c05ee1dfbeed91d6abc8eea3aa7933" ns2:_="" ns3:_="" ns4:_="">
    <xsd:import namespace="f2b78acb-a125-42ee-931d-35b42eaca4cf"/>
    <xsd:import namespace="40fb00f1-5bbb-44a7-bfb3-61dc61144823"/>
    <xsd:import namespace="23854207-56bf-449d-b24b-f2bdd830b400"/>
    <xsd:element name="properties">
      <xsd:complexType>
        <xsd:sequence>
          <xsd:element name="documentManagement">
            <xsd:complexType>
              <xsd:all>
                <xsd:element ref="ns2:Document_x0020_Description" minOccurs="0"/>
                <xsd:element ref="ns2:DocumentAuthor" minOccurs="0"/>
                <xsd:element ref="ns2:ProtectiveClassification" minOccurs="0"/>
                <xsd:element ref="ns2:febcb389c47c4530afe6acfa103de16c" minOccurs="0"/>
                <xsd:element ref="ns2:TaxCatchAll" minOccurs="0"/>
                <xsd:element ref="ns2:TaxCatchAllLabel" minOccurs="0"/>
                <xsd:element ref="ns2:l1c2f45cb913413195fefa0ed1a24d84" minOccurs="0"/>
                <xsd:element ref="ns2:TaxKeywordTaxHTField"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DocumentAuthor" ma:index="9"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10"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restriction>
      </xsd:simpleType>
    </xsd:element>
    <xsd:element name="febcb389c47c4530afe6acfa103de16c" ma:index="11" nillable="true" ma:taxonomy="true" ma:internalName="febcb389c47c4530afe6acfa103de16c" ma:taxonomyFieldName="OrganisationalUnit" ma:displayName="Organisational Unit" ma:default="" ma:fieldId="{febcb389-c47c-4530-afe6-acfa103de16c}" ma:sspId="c265c3e7-f7ae-4ea0-b3f5-7c0024770d98" ma:termSetId="21787c9d-e40d-4e47-be76-3b424c150f97"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75d950cd-c3b5-4065-ade2-387b772a4f82}" ma:internalName="TaxCatchAll" ma:showField="CatchAllData" ma:web="23854207-56bf-449d-b24b-f2bdd830b40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75d950cd-c3b5-4065-ade2-387b772a4f82}" ma:internalName="TaxCatchAllLabel" ma:readOnly="true" ma:showField="CatchAllDataLabel" ma:web="23854207-56bf-449d-b24b-f2bdd830b400">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fb00f1-5bbb-44a7-bfb3-61dc61144823"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54207-56bf-449d-b24b-f2bdd830b400"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0CEBC-118C-4470-A592-085BD38E8274}">
  <ds:schemaRefs>
    <ds:schemaRef ds:uri="http://schemas.microsoft.com/office/2006/documentManagement/types"/>
    <ds:schemaRef ds:uri="http://schemas.openxmlformats.org/package/2006/metadata/core-properties"/>
    <ds:schemaRef ds:uri="71add4a0-2244-49d7-af39-95bdada92172"/>
    <ds:schemaRef ds:uri="http://purl.org/dc/elements/1.1/"/>
    <ds:schemaRef ds:uri="http://schemas.microsoft.com/office/2006/metadata/properties"/>
    <ds:schemaRef ds:uri="http://purl.org/dc/terms/"/>
    <ds:schemaRef ds:uri="8c566321-f672-4e06-a901-b5e72b4c4357"/>
    <ds:schemaRef ds:uri="http://schemas.microsoft.com/office/infopath/2007/PartnerControls"/>
    <ds:schemaRef ds:uri="ba2294b9-6d6a-4c9b-a125-9e4b98f52ed2"/>
    <ds:schemaRef ds:uri="http://www.w3.org/XML/1998/namespace"/>
    <ds:schemaRef ds:uri="http://purl.org/dc/dcmitype/"/>
    <ds:schemaRef ds:uri="f2b78acb-a125-42ee-931d-35b42eaca4cf"/>
    <ds:schemaRef ds:uri="40fb00f1-5bbb-44a7-bfb3-61dc61144823"/>
  </ds:schemaRefs>
</ds:datastoreItem>
</file>

<file path=customXml/itemProps2.xml><?xml version="1.0" encoding="utf-8"?>
<ds:datastoreItem xmlns:ds="http://schemas.openxmlformats.org/officeDocument/2006/customXml" ds:itemID="{488519DE-2B14-4D11-8967-B588D25A2F94}">
  <ds:schemaRefs>
    <ds:schemaRef ds:uri="http://schemas.microsoft.com/PowerBIAddIn"/>
  </ds:schemaRefs>
</ds:datastoreItem>
</file>

<file path=customXml/itemProps3.xml><?xml version="1.0" encoding="utf-8"?>
<ds:datastoreItem xmlns:ds="http://schemas.openxmlformats.org/officeDocument/2006/customXml" ds:itemID="{5241388B-B3D2-45D4-B4A4-6BB6DC8BBCF5}">
  <ds:schemaRefs>
    <ds:schemaRef ds:uri="Microsoft.SharePoint.Taxonomy.ContentTypeSync"/>
  </ds:schemaRefs>
</ds:datastoreItem>
</file>

<file path=customXml/itemProps4.xml><?xml version="1.0" encoding="utf-8"?>
<ds:datastoreItem xmlns:ds="http://schemas.openxmlformats.org/officeDocument/2006/customXml" ds:itemID="{4463ABDC-9DF7-44BA-BCA1-D18642484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78acb-a125-42ee-931d-35b42eaca4cf"/>
    <ds:schemaRef ds:uri="40fb00f1-5bbb-44a7-bfb3-61dc61144823"/>
    <ds:schemaRef ds:uri="23854207-56bf-449d-b24b-f2bdd830b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DB3969-341A-43B5-BE79-D3D7E5B758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1 About This Template</vt:lpstr>
      <vt:lpstr>2 Checklist</vt:lpstr>
      <vt:lpstr>3 Background Information</vt:lpstr>
      <vt:lpstr>4 Self Assessment</vt:lpstr>
      <vt:lpstr>5 Benchmarking &amp;RecoveryActions</vt:lpstr>
      <vt:lpstr>6 Pupil Numbers</vt:lpstr>
      <vt:lpstr>7 Staff structure &amp; cost</vt:lpstr>
      <vt:lpstr>8 PTR &amp; contact ratio</vt:lpstr>
      <vt:lpstr>9 Management Analysis</vt:lpstr>
      <vt:lpstr>10 Budget</vt:lpstr>
      <vt:lpstr>11 Capital</vt:lpstr>
      <vt:lpstr>12 Cashflow</vt:lpstr>
      <vt:lpstr>13 Balance Sheet</vt:lpstr>
      <vt:lpstr>14 Contracts </vt:lpstr>
      <vt:lpstr>15 Catering </vt:lpstr>
      <vt:lpstr>'12 Cashflow'!Print_Area</vt:lpstr>
      <vt:lpstr>'6 Pupil Numbers'!Print_Area</vt:lpstr>
      <vt:lpstr>'9 Management Analysis'!Print_Titles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1704_Recovery Plan Template_Secondary_v1</dc:title>
  <dc:creator>Carol Rayworth-Brooks</dc:creator>
  <cp:lastModifiedBy>Ranger, Adam</cp:lastModifiedBy>
  <cp:lastPrinted>2018-09-10T12:28:18Z</cp:lastPrinted>
  <dcterms:created xsi:type="dcterms:W3CDTF">2013-03-14T12:12:16Z</dcterms:created>
  <dcterms:modified xsi:type="dcterms:W3CDTF">2023-03-06T10:06:22Z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0x01010061B827D2B2699C41B3D164C1E82366EB0100D5C355DF4D51BA44A5D6BBF22386091F</vt:lpwstr>
  </property>
  <property fmtid="{D5CDD505-2E9C-101B-9397-08002B2CF9AE}" pid="3" name="_dlc_DocIdItemGuid">
    <vt:lpwstr>a708dddd-dd18-4d25-a428-2cbb97875968</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_dlc_ExpireDate">
    <vt:filetime>2015-07-25T09:59:17Z</vt:filetime>
  </property>
  <property fmtid="{D5CDD505-2E9C-101B-9397-08002B2CF9AE}" pid="8" name="IWPRightsProtectiveMarking">
    <vt:lpwstr>1;#Official|0884c477-2e62-47ea-b19c-5af6e91124c5</vt:lpwstr>
  </property>
  <property fmtid="{D5CDD505-2E9C-101B-9397-08002B2CF9AE}" pid="9" name="IWPSiteType">
    <vt:lpwstr/>
  </property>
  <property fmtid="{D5CDD505-2E9C-101B-9397-08002B2CF9AE}" pid="10" name="IWPSubject">
    <vt:lpwstr/>
  </property>
  <property fmtid="{D5CDD505-2E9C-101B-9397-08002B2CF9AE}" pid="11" name="Subject1">
    <vt:lpwstr/>
  </property>
  <property fmtid="{D5CDD505-2E9C-101B-9397-08002B2CF9AE}" pid="12" name="Function">
    <vt:lpwstr/>
  </property>
  <property fmtid="{D5CDD505-2E9C-101B-9397-08002B2CF9AE}" pid="13" name="SiteType">
    <vt:lpwstr/>
  </property>
  <property fmtid="{D5CDD505-2E9C-101B-9397-08002B2CF9AE}" pid="14" name="OrganisationalUnit">
    <vt:lpwstr>2;#EFA|f55057f6-e680-4dd8-a168-9494a8b9b0ae</vt:lpwstr>
  </property>
  <property fmtid="{D5CDD505-2E9C-101B-9397-08002B2CF9AE}" pid="15" name="Owner">
    <vt:lpwstr>3;#EFA|4a323c2c-9aef-47e8-b09b-131faf9bac1c</vt:lpwstr>
  </property>
  <property fmtid="{D5CDD505-2E9C-101B-9397-08002B2CF9AE}" pid="16" name="Rights:ProtectiveMarking">
    <vt:lpwstr>1;#Official|0884c477-2e62-47ea-b19c-5af6e91124c5</vt:lpwstr>
  </property>
  <property fmtid="{D5CDD505-2E9C-101B-9397-08002B2CF9AE}" pid="17" name="c02f73938b5741d4934b358b31a1b80f">
    <vt:lpwstr>Official|0884c477-2e62-47ea-b19c-5af6e91124c5</vt:lpwstr>
  </property>
  <property fmtid="{D5CDD505-2E9C-101B-9397-08002B2CF9AE}" pid="18" name="p6919dbb65844893b164c5f63a6f0eeb">
    <vt:lpwstr>ESFA|4a323c2c-9aef-47e8-b09b-131faf9bac1c</vt:lpwstr>
  </property>
  <property fmtid="{D5CDD505-2E9C-101B-9397-08002B2CF9AE}" pid="19" name="f6ec388a6d534bab86a259abd1bfa088">
    <vt:lpwstr>ESFA|f55057f6-e680-4dd8-a168-9494a8b9b0ae</vt:lpwstr>
  </property>
  <property fmtid="{D5CDD505-2E9C-101B-9397-08002B2CF9AE}" pid="20" name="DfeOrganisationalUnit">
    <vt:lpwstr>2;#ESFA|f55057f6-e680-4dd8-a168-9494a8b9b0ae</vt:lpwstr>
  </property>
  <property fmtid="{D5CDD505-2E9C-101B-9397-08002B2CF9AE}" pid="21" name="DfeRights:ProtectiveMarking">
    <vt:lpwstr>1;#Official|0884c477-2e62-47ea-b19c-5af6e91124c5</vt:lpwstr>
  </property>
  <property fmtid="{D5CDD505-2E9C-101B-9397-08002B2CF9AE}" pid="22" name="DfeOwner">
    <vt:lpwstr>3;#ESFA|4a323c2c-9aef-47e8-b09b-131faf9bac1c</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ies>
</file>