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494371\OneDrive - London Borough of Croydon\Documents\Policies\CME and Migration\"/>
    </mc:Choice>
  </mc:AlternateContent>
  <bookViews>
    <workbookView xWindow="0" yWindow="0" windowWidth="20490" windowHeight="6765" tabRatio="845"/>
  </bookViews>
  <sheets>
    <sheet name="Starters" sheetId="53" r:id="rId1"/>
    <sheet name="Sheet1" sheetId="57" state="hidden" r:id="rId2"/>
    <sheet name="Leavers" sheetId="54" r:id="rId3"/>
    <sheet name="SchoolInfo" sheetId="55" state="hidden" r:id="rId4"/>
    <sheet name="Reasons" sheetId="43" state="hidden" r:id="rId5"/>
    <sheet name="Year Groups" sheetId="56" state="hidden" r:id="rId6"/>
  </sheets>
  <definedNames>
    <definedName name="_xlnm._FilterDatabase" localSheetId="4" hidden="1">Reasons!$B$4:$G$17</definedName>
    <definedName name="_xlnm._FilterDatabase" localSheetId="3" hidden="1">SchoolInfo!$B$4:$G$152</definedName>
    <definedName name="Establishment">SchoolInfo!$G$5:$G$152</definedName>
    <definedName name="KeyCell1">Reasons!$B$2</definedName>
    <definedName name="KeyCell2">SchoolInfo!$B$2</definedName>
    <definedName name="KeyCell3">'Year Groups'!$B$2</definedName>
    <definedName name="KeyTable1">Reasons!$B$5:$D$17</definedName>
    <definedName name="KeyTable2">SchoolInfo!$B$5:$G$152</definedName>
    <definedName name="Reasonlist">Reasons!$C$5:$C$17</definedName>
  </definedNames>
  <calcPr calcId="152511" calcOnSave="0"/>
</workbook>
</file>

<file path=xl/calcChain.xml><?xml version="1.0" encoding="utf-8"?>
<calcChain xmlns="http://schemas.openxmlformats.org/spreadsheetml/2006/main">
  <c r="D3" i="54" l="1"/>
  <c r="C7" i="54" l="1"/>
  <c r="M35" i="54"/>
  <c r="C7" i="53"/>
  <c r="N37" i="53"/>
  <c r="M37" i="53"/>
  <c r="L37" i="53"/>
  <c r="K37" i="53"/>
  <c r="J37" i="53"/>
  <c r="I37" i="53"/>
  <c r="H37" i="53"/>
  <c r="G37" i="53"/>
  <c r="F37" i="53"/>
  <c r="E37" i="53"/>
  <c r="D37" i="53"/>
  <c r="C37" i="53"/>
  <c r="D39" i="53" l="1"/>
  <c r="E39" i="53"/>
  <c r="F39" i="53"/>
  <c r="G39" i="53"/>
  <c r="H39" i="53"/>
  <c r="I39" i="53"/>
  <c r="J39" i="53"/>
  <c r="K39" i="53"/>
  <c r="L39" i="53"/>
  <c r="M39" i="53"/>
  <c r="N39" i="53"/>
  <c r="C39" i="53"/>
  <c r="D3" i="53" l="1"/>
</calcChain>
</file>

<file path=xl/sharedStrings.xml><?xml version="1.0" encoding="utf-8"?>
<sst xmlns="http://schemas.openxmlformats.org/spreadsheetml/2006/main" count="564" uniqueCount="378">
  <si>
    <t>Ref</t>
  </si>
  <si>
    <t>LA (code)</t>
  </si>
  <si>
    <t>DfE (code)</t>
  </si>
  <si>
    <t>LA (name)</t>
  </si>
  <si>
    <t>Establishment Name</t>
  </si>
  <si>
    <t>Postcode</t>
  </si>
  <si>
    <t>n/a</t>
  </si>
  <si>
    <t>Notes</t>
  </si>
  <si>
    <t>Address</t>
  </si>
  <si>
    <t>Good Shepherd Catholic Primary School</t>
  </si>
  <si>
    <t xml:space="preserve">School name:  </t>
  </si>
  <si>
    <t xml:space="preserve"> - pick from list -</t>
  </si>
  <si>
    <t xml:space="preserve"> - updates automatically - </t>
  </si>
  <si>
    <t>UPN (if known)</t>
  </si>
  <si>
    <t>Child's Surname</t>
  </si>
  <si>
    <t>Child's Forename</t>
  </si>
  <si>
    <t>Date of Birth</t>
  </si>
  <si>
    <t>Main parent/carer</t>
  </si>
  <si>
    <t>Contact telephone</t>
  </si>
  <si>
    <t>Contact email</t>
  </si>
  <si>
    <t>Date on Roll</t>
  </si>
  <si>
    <t>Previous School</t>
  </si>
  <si>
    <t>Country of origin</t>
  </si>
  <si>
    <t xml:space="preserve">Local Authority:  </t>
  </si>
  <si>
    <t>Leavers</t>
  </si>
  <si>
    <t>Reason</t>
  </si>
  <si>
    <t>More info</t>
  </si>
  <si>
    <t xml:space="preserve"> - pick from list - </t>
  </si>
  <si>
    <r>
      <t xml:space="preserve">Child is transferred to the roll at another place of education and the name and address of same has been established. </t>
    </r>
    <r>
      <rPr>
        <b/>
        <sz val="10"/>
        <rFont val="Calibri"/>
        <family val="2"/>
      </rPr>
      <t>Please enter the name of school and location in the Notes field</t>
    </r>
    <r>
      <rPr>
        <sz val="10"/>
        <rFont val="Calibri"/>
        <family val="2"/>
      </rPr>
      <t xml:space="preserve">.  
</t>
    </r>
    <r>
      <rPr>
        <u/>
        <sz val="10"/>
        <rFont val="Calibri"/>
        <family val="2"/>
      </rPr>
      <t>Action:</t>
    </r>
    <r>
      <rPr>
        <sz val="10"/>
        <rFont val="Calibri"/>
        <family val="2"/>
      </rPr>
      <t xml:space="preserve"> Information about the child should be transferred to the new school in a CTF file using the s2s website.</t>
    </r>
  </si>
  <si>
    <r>
      <t xml:space="preserve">Child has been permanently excluded.
</t>
    </r>
    <r>
      <rPr>
        <u/>
        <sz val="10"/>
        <rFont val="Calibri"/>
        <family val="2"/>
      </rPr>
      <t>Action:</t>
    </r>
    <r>
      <rPr>
        <sz val="10"/>
        <rFont val="Calibri"/>
        <family val="2"/>
      </rPr>
      <t xml:space="preserve"> Removal from roll cannot take place until outcome of any appeal known.</t>
    </r>
  </si>
  <si>
    <t>Failed to return following authorised leave.</t>
  </si>
  <si>
    <t>Child is in custody for period exceeding 4 months.</t>
  </si>
  <si>
    <t>Child has been permanently excluded.</t>
  </si>
  <si>
    <t>Parents/carers have withdrawn child with written notice.</t>
  </si>
  <si>
    <t>Child has died.</t>
  </si>
  <si>
    <t>Date off roll</t>
  </si>
  <si>
    <t>Reason for off rolling (pick from list)</t>
  </si>
  <si>
    <t>Transferred to roll at another education establishment (add new school name in Notes).</t>
  </si>
  <si>
    <t>Absent for 20 continuous days without explanation or authorisation.</t>
  </si>
  <si>
    <t>No longer residing at a reasonable distance from school and has ceased to attend.</t>
  </si>
  <si>
    <t>Child is medically unfit and will remain so until official leaving date.</t>
  </si>
  <si>
    <t>For example, non-payment of school fees. Please provide further details of circumstances in Notes column.</t>
  </si>
  <si>
    <t>Other (only for use by Independent schools).</t>
  </si>
  <si>
    <t>Select reason below for essential actions required / more information</t>
  </si>
  <si>
    <t>Year Group</t>
  </si>
  <si>
    <t>Reception</t>
  </si>
  <si>
    <t>Year 1</t>
  </si>
  <si>
    <t>Year 2</t>
  </si>
  <si>
    <t>Year 3</t>
  </si>
  <si>
    <t>Year 4</t>
  </si>
  <si>
    <t>Year 5</t>
  </si>
  <si>
    <t>Year 6</t>
  </si>
  <si>
    <t>Year 7</t>
  </si>
  <si>
    <t>Year 8</t>
  </si>
  <si>
    <t>Year 9</t>
  </si>
  <si>
    <t>Year 10</t>
  </si>
  <si>
    <t>Year 11</t>
  </si>
  <si>
    <t>FOR OFFICE USE ONLY</t>
  </si>
  <si>
    <t>Not actioned yet</t>
  </si>
  <si>
    <t xml:space="preserve">Date of return: </t>
  </si>
  <si>
    <t>Croydon</t>
  </si>
  <si>
    <t>Aerodrome</t>
  </si>
  <si>
    <t>Al Khair - INDEPENDENT</t>
  </si>
  <si>
    <t>All Saints C of E Primary School</t>
  </si>
  <si>
    <t>Applegarth Academy</t>
  </si>
  <si>
    <t>Ark Oval Primary Academy</t>
  </si>
  <si>
    <t>Atwood Primary Academy</t>
  </si>
  <si>
    <t>Beaumont Primary School</t>
  </si>
  <si>
    <t>Beckmead School - SPECIAL</t>
  </si>
  <si>
    <t>Bensham Manor School - SPECIAL</t>
  </si>
  <si>
    <t>Beulah Infants' Academy</t>
  </si>
  <si>
    <t>Beulah Junior School</t>
  </si>
  <si>
    <t>BRIT School - INDEPENDENT</t>
  </si>
  <si>
    <t>Broadmead Primary Academy</t>
  </si>
  <si>
    <t>CACFO - INDEPENDENT</t>
  </si>
  <si>
    <t>Cambridge Tutors College - INDEPENDENT</t>
  </si>
  <si>
    <t>Castle Hill Academy</t>
  </si>
  <si>
    <t>Chestnut Park Primary</t>
  </si>
  <si>
    <t>Chipstead Valley Primary School</t>
  </si>
  <si>
    <t>Christ Church C of E School</t>
  </si>
  <si>
    <t>Coloma Convent Girls' School</t>
  </si>
  <si>
    <t>Coningsby - PRU</t>
  </si>
  <si>
    <t>Coulsdon C. of E. School</t>
  </si>
  <si>
    <t>Courtwood Primary School</t>
  </si>
  <si>
    <t>Cressey College - INDEPENDENT/SPECIAL</t>
  </si>
  <si>
    <t>Croydon High - INDEPENDENT</t>
  </si>
  <si>
    <t>Cumnor House (BOYS) - INDEPENDENT</t>
  </si>
  <si>
    <t>Cumnor House (GIRLS) - INDEPENDENT</t>
  </si>
  <si>
    <t>Cypress Primary School</t>
  </si>
  <si>
    <t>David Livingstone Academy</t>
  </si>
  <si>
    <t>Davidson Primary Academy</t>
  </si>
  <si>
    <t>Downsview Primary School</t>
  </si>
  <si>
    <t>Ecclesbourne Primary School</t>
  </si>
  <si>
    <t>Edenham High School</t>
  </si>
  <si>
    <t>Education Excellenece - INDEPENDENT</t>
  </si>
  <si>
    <t xml:space="preserve"> Elmhurst - INDEPENDENT</t>
  </si>
  <si>
    <t>Elmwood Infant School</t>
  </si>
  <si>
    <t>Elmwood Junior School</t>
  </si>
  <si>
    <t>Fairchildes Primary School</t>
  </si>
  <si>
    <t>Forest Academy</t>
  </si>
  <si>
    <t>Forestdale Primary School</t>
  </si>
  <si>
    <t>Gilbert Scott Primary School</t>
  </si>
  <si>
    <t>Gonville Academy</t>
  </si>
  <si>
    <t>Greenvale Primary School</t>
  </si>
  <si>
    <t>Gresham Primary School</t>
  </si>
  <si>
    <t>Harris Academy Purley</t>
  </si>
  <si>
    <t>Harris Academy South Norwood</t>
  </si>
  <si>
    <t>Harris Academy Upper Norwood</t>
  </si>
  <si>
    <t>Harris City Academy Crystal Palace</t>
  </si>
  <si>
    <t>Harris Invictus Academy Croydon</t>
  </si>
  <si>
    <t>Harris Primary Academy Benson</t>
  </si>
  <si>
    <t>Harris Primary Academy Haling Park</t>
  </si>
  <si>
    <t>Harris Primary Academy Kenley</t>
  </si>
  <si>
    <t>Harris Primary Academy Purley Way</t>
  </si>
  <si>
    <t>Heathfield Academy</t>
  </si>
  <si>
    <t>Heavers Farm Primary</t>
  </si>
  <si>
    <t>Henriette Le Forestier Prep - INDEPENDENT</t>
  </si>
  <si>
    <t>Howard Primary School</t>
  </si>
  <si>
    <t>Kenley Primary School</t>
  </si>
  <si>
    <t>Kensington Avenue Primary School</t>
  </si>
  <si>
    <t>Keston Primary School</t>
  </si>
  <si>
    <t>Kingsdown - INDEPENDENT/SPECIAL</t>
  </si>
  <si>
    <t>Kingsley Primary School</t>
  </si>
  <si>
    <t>Krishna Avanti Primary School</t>
  </si>
  <si>
    <t>Laleham Lea - INDEPENDENT</t>
  </si>
  <si>
    <t>Maple House - INDEPENDENT</t>
  </si>
  <si>
    <t>Margaret Roper Catholic Primary School</t>
  </si>
  <si>
    <t>Meridian High School</t>
  </si>
  <si>
    <t>Monks Orchard Primary School</t>
  </si>
  <si>
    <t>Moving on - PRU</t>
  </si>
  <si>
    <t>New Valley Primary School</t>
  </si>
  <si>
    <t>Norbury Manor Business &amp; Enterprise College for Girls</t>
  </si>
  <si>
    <t>Norbury Manor Primary School</t>
  </si>
  <si>
    <t>Oakwood - INDEPENDENT</t>
  </si>
  <si>
    <t>Oasis Academy Arena</t>
  </si>
  <si>
    <t>Oasis Academy Byron</t>
  </si>
  <si>
    <t>Oasis Academy Coulsdon</t>
  </si>
  <si>
    <t>Oasis Academy Ryelands</t>
  </si>
  <si>
    <t>Oasis Academy Shirley Park (Primary Phase)</t>
  </si>
  <si>
    <t>Oasis Academy Shirley Park (Secondary Phase)</t>
  </si>
  <si>
    <t>Old Palace of John Whitgift  - INDEPENDENT</t>
  </si>
  <si>
    <t>Orchard Way Primary School</t>
  </si>
  <si>
    <t>Park Hill Infants School</t>
  </si>
  <si>
    <t>Park Hill Junior School</t>
  </si>
  <si>
    <t>Paxton Academy</t>
  </si>
  <si>
    <t>Phil Edwards - PRU</t>
  </si>
  <si>
    <t>Priory SLD - SPECIAL</t>
  </si>
  <si>
    <t>Purley Oaks Primary School</t>
  </si>
  <si>
    <t>Red Gates School - SPECIAL</t>
  </si>
  <si>
    <t>Reedham Park  - INDEPENDENT</t>
  </si>
  <si>
    <t>Regina Coeli Primary School</t>
  </si>
  <si>
    <t>Riddlesdown Collegiate</t>
  </si>
  <si>
    <t>Ridgeway Primary School and Nursery</t>
  </si>
  <si>
    <t>Rockmount Primary School</t>
  </si>
  <si>
    <t>Rowdown Primary School</t>
  </si>
  <si>
    <t>Royal Russell - INDEPENDENT</t>
  </si>
  <si>
    <t>Rutherford - INDEPENDENT/SPECIAL</t>
  </si>
  <si>
    <t>Selsdon Primary School</t>
  </si>
  <si>
    <t>Shirley High School</t>
  </si>
  <si>
    <t>Smitham Primary School</t>
  </si>
  <si>
    <t>South Norwood Primary School</t>
  </si>
  <si>
    <t>St Aidan's Catholic Primary School</t>
  </si>
  <si>
    <t>St Andrew's CE High School</t>
  </si>
  <si>
    <t>St Chad's Catholic Primary School</t>
  </si>
  <si>
    <t>St Cyprian's Greek Orthodox School</t>
  </si>
  <si>
    <t>St David's - INDEPENDENT</t>
  </si>
  <si>
    <t>St James the Great Catholic Primary &amp; Nursery</t>
  </si>
  <si>
    <t xml:space="preserve">St John's C of E </t>
  </si>
  <si>
    <t>St Joseph's Catholic Infant School</t>
  </si>
  <si>
    <t>St Joseph's Catholic Junior School</t>
  </si>
  <si>
    <t>St Joseph's College</t>
  </si>
  <si>
    <t>St Mark's C of E Primary Academy</t>
  </si>
  <si>
    <t>St Mary's Catholic High School</t>
  </si>
  <si>
    <t>St Mary's Catholic Infant School</t>
  </si>
  <si>
    <t>St Mary's Catholic Junior School</t>
  </si>
  <si>
    <t>St Nicholas School - SPECIAL</t>
  </si>
  <si>
    <t>St Peter's Primary School</t>
  </si>
  <si>
    <t>St Thomas Becket Catholic Primary</t>
  </si>
  <si>
    <t>St. Giles School - SPECIAL</t>
  </si>
  <si>
    <t>The Archbishop Lanfranc Academy - Coloma Trust</t>
  </si>
  <si>
    <t>The Archbishop Tenison's CE High School</t>
  </si>
  <si>
    <t>The Cedars - INDEPENDENT</t>
  </si>
  <si>
    <t>The Cotelands Centre - PRU</t>
  </si>
  <si>
    <t>The Crescent Primary School</t>
  </si>
  <si>
    <t>The Hayes Primary School</t>
  </si>
  <si>
    <t>The Minster Junior School</t>
  </si>
  <si>
    <t>The Minster Nursery and Infant School</t>
  </si>
  <si>
    <t>The Quest Academy</t>
  </si>
  <si>
    <t>The Robert Fitzroy Academy</t>
  </si>
  <si>
    <t>The South Norwood Academy</t>
  </si>
  <si>
    <t>The Write Time - INDEPENDENT/SPECIAL</t>
  </si>
  <si>
    <t xml:space="preserve">Thomas More Catholic </t>
  </si>
  <si>
    <t>Trinity - INDEPENDENT</t>
  </si>
  <si>
    <t>Virgo Fidelis Convent Senior School</t>
  </si>
  <si>
    <t>West Thornton Primary Academy</t>
  </si>
  <si>
    <t>Whitehorse Manor Infants Academy</t>
  </si>
  <si>
    <t>Whitehorse Manor Junior Academy</t>
  </si>
  <si>
    <t>Whitgift - INDEPENDENT</t>
  </si>
  <si>
    <t>Winterbourne Boys Academy</t>
  </si>
  <si>
    <t>Winterbourne Junior Girls' School</t>
  </si>
  <si>
    <t>Winterbourne Nursery and Infants School</t>
  </si>
  <si>
    <t>Wolsey Infant School</t>
  </si>
  <si>
    <t>Wolsey Junior Academy</t>
  </si>
  <si>
    <t>Woodcote High School</t>
  </si>
  <si>
    <t>Woodcote Primary School</t>
  </si>
  <si>
    <t>Woodside Academy</t>
  </si>
  <si>
    <r>
      <rPr>
        <b/>
        <sz val="10"/>
        <rFont val="Calibri"/>
        <family val="2"/>
      </rPr>
      <t>Child has ceased to attend school</t>
    </r>
    <r>
      <rPr>
        <sz val="10"/>
        <rFont val="Calibri"/>
        <family val="2"/>
      </rPr>
      <t xml:space="preserve"> and no longer ordinarily resides at a place which is a reasonable distance from the school at which he/she is registered.
</t>
    </r>
    <r>
      <rPr>
        <u/>
        <sz val="10"/>
        <rFont val="Calibri"/>
        <family val="2"/>
      </rPr>
      <t>Actions:</t>
    </r>
    <r>
      <rPr>
        <sz val="10"/>
        <rFont val="Calibri"/>
        <family val="2"/>
      </rPr>
      <t xml:space="preserve"> 
School/academy must ensure that confirmation of the new address is obtained from the parent/carer and that the appropriate members of staff in the local authority are notified that the child has moved.  The school must also confirm the new school the child is regsitered with.</t>
    </r>
  </si>
  <si>
    <t>Child is in custody for a period exceeding 4 months.</t>
  </si>
  <si>
    <r>
      <t xml:space="preserve">Child is in custody for period exceeding four months and there are are no reasonable grounds to believe that the child will return to the school at the end of that period.
</t>
    </r>
    <r>
      <rPr>
        <u/>
        <sz val="10"/>
        <rFont val="Calibri"/>
        <family val="2"/>
      </rPr>
      <t>Action:</t>
    </r>
    <r>
      <rPr>
        <sz val="10"/>
        <rFont val="Calibri"/>
        <family val="2"/>
      </rPr>
      <t xml:space="preserve"> Child detained purely for medical reasons should not be treated as a child in custody.</t>
    </r>
  </si>
  <si>
    <t>Child is medically unfit and will remain so beyond compulsory school age.</t>
  </si>
  <si>
    <r>
      <t xml:space="preserve">Child is medically unfit and will remain so beyond compulsory school age .
</t>
    </r>
    <r>
      <rPr>
        <u/>
        <sz val="10"/>
        <rFont val="Calibri"/>
        <family val="2"/>
      </rPr>
      <t>Action:</t>
    </r>
    <r>
      <rPr>
        <sz val="10"/>
        <rFont val="Calibri"/>
        <family val="2"/>
      </rPr>
      <t xml:space="preserve"> School/academy staff must gather substantial medical evidence and work with other agencies to find other suitable education enabling dual registration.
</t>
    </r>
  </si>
  <si>
    <t>Substitute school named by LA following a School Attendance Order</t>
  </si>
  <si>
    <t>Child registered as a pupil at another school</t>
  </si>
  <si>
    <t>Where a child is on roll at a school as a result of a school attendance order and the local authority name another school for the child to attend or the School attendance order is revoked by the LA on the ground that arrangements have been made for the child to receive suitable full time education otherwise than at school.</t>
  </si>
  <si>
    <t>Child registered as a pupil at another school except where a child should be registered at more than one school (Dual registration).
Where a child is Dual registered, the school wishing to off roll must receive consent from the other school where the child is dual registered in order to delete the child from roll.</t>
  </si>
  <si>
    <t>Starters/Pending Admission</t>
  </si>
  <si>
    <t>Pending Admission</t>
  </si>
  <si>
    <t>Processed</t>
  </si>
  <si>
    <t>Pending</t>
  </si>
  <si>
    <t>Declined</t>
  </si>
  <si>
    <t>No. of children on Roll</t>
  </si>
  <si>
    <t>No. of Pending Offers</t>
  </si>
  <si>
    <t>PAN (Capacity)</t>
  </si>
  <si>
    <r>
      <rPr>
        <b/>
        <sz val="12"/>
        <color theme="1"/>
        <rFont val="Arial"/>
        <family val="2"/>
      </rPr>
      <t>No. of Vacancies</t>
    </r>
    <r>
      <rPr>
        <sz val="10"/>
        <color theme="1"/>
        <rFont val="Arial"/>
        <family val="2"/>
      </rPr>
      <t xml:space="preserve"> </t>
    </r>
    <r>
      <rPr>
        <sz val="8"/>
        <color theme="1"/>
        <rFont val="Arial"/>
        <family val="2"/>
      </rPr>
      <t>(This is PAN (Capacity) minus no. children on Roll minus no. Pending offers)</t>
    </r>
  </si>
  <si>
    <t>LA-DfE (code)</t>
  </si>
  <si>
    <t>306-3417</t>
  </si>
  <si>
    <t>306-6096</t>
  </si>
  <si>
    <t>306-3000</t>
  </si>
  <si>
    <t>306-2016</t>
  </si>
  <si>
    <t>306-2013</t>
  </si>
  <si>
    <t>306-5202</t>
  </si>
  <si>
    <t>306-2062</t>
  </si>
  <si>
    <t>306-7004</t>
  </si>
  <si>
    <t>306-7000</t>
  </si>
  <si>
    <t>306-2095</t>
  </si>
  <si>
    <t>306-2003</t>
  </si>
  <si>
    <t>306-6900</t>
  </si>
  <si>
    <t>306-2082</t>
  </si>
  <si>
    <t>306-6094</t>
  </si>
  <si>
    <t>306-6095</t>
  </si>
  <si>
    <t>306-2035</t>
  </si>
  <si>
    <t>306-2064</t>
  </si>
  <si>
    <t>306-2057</t>
  </si>
  <si>
    <t>306-3301</t>
  </si>
  <si>
    <t>306-5405</t>
  </si>
  <si>
    <t>306-1100</t>
  </si>
  <si>
    <t>306-3300</t>
  </si>
  <si>
    <t>306-2086</t>
  </si>
  <si>
    <t>306-6104</t>
  </si>
  <si>
    <t>306-6081</t>
  </si>
  <si>
    <t>306-6003</t>
  </si>
  <si>
    <t>306-6107</t>
  </si>
  <si>
    <t>306-2007</t>
  </si>
  <si>
    <t>306-2008</t>
  </si>
  <si>
    <t>306-2100</t>
  </si>
  <si>
    <t>306-2093</t>
  </si>
  <si>
    <t>306-3419</t>
  </si>
  <si>
    <t>306-4004</t>
  </si>
  <si>
    <t>306-6010</t>
  </si>
  <si>
    <t>306-6005</t>
  </si>
  <si>
    <t>306-2014</t>
  </si>
  <si>
    <t>306-2012</t>
  </si>
  <si>
    <t>306-2103</t>
  </si>
  <si>
    <t>306-2109</t>
  </si>
  <si>
    <t>306-2084</t>
  </si>
  <si>
    <t>306-3416</t>
  </si>
  <si>
    <t>306-2019</t>
  </si>
  <si>
    <t>306-3400</t>
  </si>
  <si>
    <t>306-2098</t>
  </si>
  <si>
    <t>306-2065</t>
  </si>
  <si>
    <t>306-6908</t>
  </si>
  <si>
    <t>306-6905</t>
  </si>
  <si>
    <t>306-4001</t>
  </si>
  <si>
    <t>306-6906</t>
  </si>
  <si>
    <t>306-4002</t>
  </si>
  <si>
    <t>306-2034</t>
  </si>
  <si>
    <t>306-2040</t>
  </si>
  <si>
    <t>306-2031</t>
  </si>
  <si>
    <t>306-2061</t>
  </si>
  <si>
    <t>306-2066</t>
  </si>
  <si>
    <t>306-2090</t>
  </si>
  <si>
    <t>306-6006</t>
  </si>
  <si>
    <t>306-2020</t>
  </si>
  <si>
    <t>306-2058</t>
  </si>
  <si>
    <t>306-3415</t>
  </si>
  <si>
    <t>306-2004</t>
  </si>
  <si>
    <t>306-6089</t>
  </si>
  <si>
    <t>306-2110</t>
  </si>
  <si>
    <t>306-2104</t>
  </si>
  <si>
    <t>306-6008</t>
  </si>
  <si>
    <t>306-6090</t>
  </si>
  <si>
    <t>306-3404</t>
  </si>
  <si>
    <t>306-4000</t>
  </si>
  <si>
    <t>306-2025</t>
  </si>
  <si>
    <t>306-1107</t>
  </si>
  <si>
    <t>306-2088</t>
  </si>
  <si>
    <t>306-5406</t>
  </si>
  <si>
    <t>306-2105</t>
  </si>
  <si>
    <t>306-6088</t>
  </si>
  <si>
    <t>306-2045</t>
  </si>
  <si>
    <t>306-2111</t>
  </si>
  <si>
    <t>306-6907</t>
  </si>
  <si>
    <t>306-2073</t>
  </si>
  <si>
    <t>306-6909</t>
  </si>
  <si>
    <t>306-6082</t>
  </si>
  <si>
    <t>306-2083</t>
  </si>
  <si>
    <t>306-2094</t>
  </si>
  <si>
    <t>306-2076</t>
  </si>
  <si>
    <t>306-2087</t>
  </si>
  <si>
    <t>306-1105</t>
  </si>
  <si>
    <t>306-7008</t>
  </si>
  <si>
    <t>306-2033</t>
  </si>
  <si>
    <t>306-7006</t>
  </si>
  <si>
    <t>306-6063</t>
  </si>
  <si>
    <t>306-3408</t>
  </si>
  <si>
    <t>306-5400</t>
  </si>
  <si>
    <t>306-2107</t>
  </si>
  <si>
    <t>306-2102</t>
  </si>
  <si>
    <t>306-2085</t>
  </si>
  <si>
    <t>306-6009</t>
  </si>
  <si>
    <t>306-6078</t>
  </si>
  <si>
    <t>306-5200</t>
  </si>
  <si>
    <t>306-5407</t>
  </si>
  <si>
    <t>306-2067</t>
  </si>
  <si>
    <t>306-2039</t>
  </si>
  <si>
    <t>306-3409</t>
  </si>
  <si>
    <t>306-4603</t>
  </si>
  <si>
    <t>306-3411</t>
  </si>
  <si>
    <t>306-3008</t>
  </si>
  <si>
    <t>306-6068</t>
  </si>
  <si>
    <t>306-5201</t>
  </si>
  <si>
    <t>306-3003</t>
  </si>
  <si>
    <t>306-3412</t>
  </si>
  <si>
    <t>306-3401</t>
  </si>
  <si>
    <t>306-5402</t>
  </si>
  <si>
    <t>306-2091</t>
  </si>
  <si>
    <t>306-4702</t>
  </si>
  <si>
    <t>306-3406</t>
  </si>
  <si>
    <t>306-2097</t>
  </si>
  <si>
    <t>306-7005</t>
  </si>
  <si>
    <t>306-2043</t>
  </si>
  <si>
    <t>306-3403</t>
  </si>
  <si>
    <t>306-7001</t>
  </si>
  <si>
    <t>306-4003</t>
  </si>
  <si>
    <t>306-4600</t>
  </si>
  <si>
    <t>306-6012</t>
  </si>
  <si>
    <t>306-1109</t>
  </si>
  <si>
    <t>306-3420</t>
  </si>
  <si>
    <t>306-2068</t>
  </si>
  <si>
    <t>306-3006</t>
  </si>
  <si>
    <t>306-3007</t>
  </si>
  <si>
    <t>306-6910</t>
  </si>
  <si>
    <t>306-2015</t>
  </si>
  <si>
    <t>306-2099</t>
  </si>
  <si>
    <t>306-6016</t>
  </si>
  <si>
    <t>306-5403</t>
  </si>
  <si>
    <t>306-6077</t>
  </si>
  <si>
    <t>306-5900</t>
  </si>
  <si>
    <t>306-2046</t>
  </si>
  <si>
    <t>306-2048</t>
  </si>
  <si>
    <t>306-2047</t>
  </si>
  <si>
    <t>306-6014</t>
  </si>
  <si>
    <t>306-2081</t>
  </si>
  <si>
    <t>306-2050</t>
  </si>
  <si>
    <t>306-2051</t>
  </si>
  <si>
    <t>306-2053</t>
  </si>
  <si>
    <t>306-2036</t>
  </si>
  <si>
    <t>306-4031</t>
  </si>
  <si>
    <t>306-3418</t>
  </si>
  <si>
    <t>306-2055</t>
  </si>
  <si>
    <r>
      <t xml:space="preserve">Child has been absent for 20 continuous school days or more without explanation or authorisation. School/academy has made all reasonable enquiries as to child's whereabouts, and the local authority where child resides confirms child cannot be found. 
</t>
    </r>
    <r>
      <rPr>
        <u/>
        <sz val="10"/>
        <rFont val="Calibri"/>
        <family val="2"/>
      </rPr>
      <t>Action:</t>
    </r>
    <r>
      <rPr>
        <sz val="10"/>
        <rFont val="Calibri"/>
        <family val="2"/>
      </rPr>
      <t xml:space="preserve"> Child must remain on roll until reasonable enquiries completed, even if this absence exceeds 20 days. 
                                                                                                                                                                                                                                                         </t>
    </r>
    <r>
      <rPr>
        <b/>
        <sz val="10"/>
        <color rgb="FFFF3737"/>
        <rFont val="Calibri"/>
        <family val="2"/>
      </rPr>
      <t>Please complete the CME form and refer to the policy and procedures within the form.</t>
    </r>
    <r>
      <rPr>
        <sz val="10"/>
        <rFont val="Calibri"/>
        <family val="2"/>
      </rPr>
      <t xml:space="preserve">
</t>
    </r>
  </si>
  <si>
    <r>
      <t xml:space="preserve">Child has failed to return from previously authorised leave within 10 school days of the agreed return date. The total absence period must be equal to, or more than, 20 school days.
</t>
    </r>
    <r>
      <rPr>
        <u/>
        <sz val="10"/>
        <rFont val="Calibri"/>
        <family val="2"/>
      </rPr>
      <t>Action:</t>
    </r>
    <r>
      <rPr>
        <sz val="10"/>
        <rFont val="Calibri"/>
        <family val="2"/>
      </rPr>
      <t xml:space="preserve"> School/academy staff must make sure child does not have good reason for failing to return on agreed date. The school/academy and local authority must make reasonable enquiries to locate child. Child must remain on roll until the enquiries have been concluded.                                                                                                                                                                                                                                                                                                                                                                                                                                                                                                                                                                                                                                                                                                                                                                                                                            </t>
    </r>
    <r>
      <rPr>
        <b/>
        <sz val="10"/>
        <color rgb="FFFF3737"/>
        <rFont val="Calibri"/>
        <family val="2"/>
      </rPr>
      <t>Please complete the CME form and refer to the policy and procedures within the form.</t>
    </r>
  </si>
  <si>
    <r>
      <t xml:space="preserve">Parents/carers have withdrawn child from school/academy and have given written notice that the child will be educated otherwise than at school (this does not apply if a child is attending your school in compliance with a School Attendance Order). 
</t>
    </r>
    <r>
      <rPr>
        <u/>
        <sz val="10"/>
        <rFont val="Calibri"/>
        <family val="2"/>
      </rPr>
      <t>Action:</t>
    </r>
    <r>
      <rPr>
        <sz val="10"/>
        <rFont val="Calibri"/>
        <family val="2"/>
      </rPr>
      <t xml:space="preserve"> If parents/carers indicate a desire to educate children at home, the school/academy must notify the Local Authority's Elecetive Home Education Officer. It is unlawful for school/academies to encourage parents/carers to educate children at home.
</t>
    </r>
    <r>
      <rPr>
        <b/>
        <sz val="10"/>
        <color rgb="FFFF3737"/>
        <rFont val="Calibri"/>
        <family val="2"/>
      </rPr>
      <t>For EHE Please see the CME form and refer to the policy and procedures within the form.</t>
    </r>
  </si>
  <si>
    <t>Child deceased</t>
  </si>
  <si>
    <r>
      <t xml:space="preserve">All cases of child death must be referred to the Safeguarding service within the local authority.                                                                                                                                                                                                                                                                                                                                                                                                                                               </t>
    </r>
    <r>
      <rPr>
        <b/>
        <sz val="10"/>
        <color rgb="FFFF3737"/>
        <rFont val="Calibri"/>
        <family val="2"/>
      </rPr>
      <t>Please complete the MASH Referral form for the Safeguarding service</t>
    </r>
  </si>
  <si>
    <t>Vacancies Summary:</t>
  </si>
  <si>
    <t>306-4012</t>
  </si>
  <si>
    <t>Coombe Wood 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</si>
</sst>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28"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Calibri"/>
      <family val="2"/>
    </font>
    <font>
      <sz val="10"/>
      <color theme="1"/>
      <name val="Arial"/>
      <family val="2"/>
    </font>
    <font>
      <b/>
      <sz val="10"/>
      <color theme="1"/>
      <name val="Arial"/>
      <family val="2"/>
    </font>
    <font>
      <sz val="12"/>
      <color theme="1"/>
      <name val="Arial"/>
      <family val="2"/>
    </font>
    <font>
      <b/>
      <sz val="16"/>
      <color theme="1" tint="4.9989318521683403E-2"/>
      <name val="Arial"/>
      <family val="2"/>
    </font>
    <font>
      <sz val="9"/>
      <color theme="1"/>
      <name val="Arial"/>
      <family val="2"/>
    </font>
    <font>
      <b/>
      <sz val="11"/>
      <color theme="1"/>
      <name val="Arial"/>
      <family val="2"/>
    </font>
    <font>
      <sz val="11"/>
      <name val="Arial"/>
      <family val="2"/>
    </font>
    <font>
      <b/>
      <sz val="10"/>
      <name val="Calibri"/>
      <family val="2"/>
    </font>
    <font>
      <u/>
      <sz val="10"/>
      <name val="Calibri"/>
      <family val="2"/>
    </font>
    <font>
      <sz val="8"/>
      <color theme="0" tint="-0.14999847407452621"/>
      <name val="Arial"/>
      <family val="2"/>
    </font>
    <font>
      <sz val="12"/>
      <color rgb="FFFF0000"/>
      <name val="Arial"/>
      <family val="2"/>
    </font>
    <font>
      <sz val="11"/>
      <color theme="1"/>
      <name val="Arial"/>
      <family val="2"/>
    </font>
    <font>
      <b/>
      <sz val="10"/>
      <name val="Arial"/>
      <family val="2"/>
    </font>
    <font>
      <b/>
      <sz val="14"/>
      <color theme="1" tint="4.9989318521683403E-2"/>
      <name val="Arial"/>
      <family val="2"/>
    </font>
    <font>
      <sz val="14"/>
      <name val="Arial"/>
      <family val="2"/>
    </font>
    <font>
      <sz val="10"/>
      <color theme="1"/>
      <name val="Arial"/>
      <family val="2"/>
    </font>
    <font>
      <sz val="8"/>
      <color theme="1"/>
      <name val="Arial"/>
      <family val="2"/>
    </font>
    <font>
      <b/>
      <sz val="12"/>
      <color theme="1"/>
      <name val="Arial"/>
      <family val="2"/>
    </font>
    <font>
      <sz val="12"/>
      <name val="Arial"/>
      <family val="2"/>
    </font>
    <font>
      <b/>
      <sz val="10"/>
      <color rgb="FFFF3737"/>
      <name val="Calibri"/>
      <family val="2"/>
    </font>
    <font>
      <b/>
      <u/>
      <sz val="13"/>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5" tint="0.3999450666829432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6">
    <xf numFmtId="0" fontId="0" fillId="0" borderId="0"/>
    <xf numFmtId="0" fontId="4" fillId="0" borderId="0"/>
    <xf numFmtId="0" fontId="7" fillId="0" borderId="0"/>
    <xf numFmtId="0" fontId="3" fillId="0" borderId="0"/>
    <xf numFmtId="0" fontId="2" fillId="0" borderId="0"/>
    <xf numFmtId="0" fontId="1" fillId="0" borderId="0"/>
  </cellStyleXfs>
  <cellXfs count="97">
    <xf numFmtId="0" fontId="0" fillId="0" borderId="0" xfId="0"/>
    <xf numFmtId="0" fontId="4" fillId="0" borderId="0" xfId="0" applyFont="1" applyFill="1" applyAlignment="1">
      <alignment vertical="center"/>
    </xf>
    <xf numFmtId="0" fontId="6" fillId="0" borderId="1" xfId="1" applyFont="1" applyFill="1" applyBorder="1" applyAlignment="1">
      <alignment horizontal="left" vertical="center"/>
    </xf>
    <xf numFmtId="0" fontId="5" fillId="0" borderId="0" xfId="1" applyFont="1" applyFill="1" applyAlignment="1">
      <alignment horizontal="left" vertical="center"/>
    </xf>
    <xf numFmtId="0" fontId="5" fillId="0" borderId="1" xfId="1" applyFont="1" applyFill="1" applyBorder="1" applyAlignment="1">
      <alignment horizontal="left" vertical="center"/>
    </xf>
    <xf numFmtId="0" fontId="5" fillId="0" borderId="0" xfId="1" applyFont="1" applyFill="1" applyBorder="1" applyAlignment="1">
      <alignment horizontal="left" vertical="center"/>
    </xf>
    <xf numFmtId="0" fontId="5" fillId="0" borderId="2" xfId="1" applyFont="1" applyFill="1" applyBorder="1" applyAlignment="1">
      <alignment horizontal="left" vertical="center"/>
    </xf>
    <xf numFmtId="0" fontId="6" fillId="0" borderId="0"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6" fillId="0" borderId="1" xfId="1" applyFont="1" applyFill="1" applyBorder="1" applyAlignment="1">
      <alignment horizontal="left" vertical="center" wrapText="1"/>
    </xf>
    <xf numFmtId="0" fontId="9" fillId="0" borderId="0" xfId="5" applyFont="1"/>
    <xf numFmtId="0" fontId="9" fillId="2" borderId="0" xfId="0" applyFont="1" applyFill="1" applyAlignment="1" applyProtection="1">
      <protection locked="0"/>
    </xf>
    <xf numFmtId="0" fontId="9" fillId="2" borderId="0" xfId="3" applyFont="1" applyFill="1" applyAlignment="1" applyProtection="1">
      <protection locked="0"/>
    </xf>
    <xf numFmtId="0" fontId="19" fillId="2" borderId="0" xfId="0" applyFont="1" applyFill="1" applyAlignment="1" applyProtection="1">
      <alignment horizontal="right"/>
      <protection locked="0"/>
    </xf>
    <xf numFmtId="14" fontId="0" fillId="2" borderId="0" xfId="0" applyNumberFormat="1" applyFill="1" applyAlignment="1" applyProtection="1">
      <alignment horizontal="left"/>
      <protection locked="0"/>
    </xf>
    <xf numFmtId="0" fontId="0" fillId="2" borderId="0" xfId="0" applyFill="1" applyAlignment="1" applyProtection="1">
      <protection locked="0"/>
    </xf>
    <xf numFmtId="0" fontId="12" fillId="2" borderId="0" xfId="0" applyFont="1" applyFill="1" applyAlignment="1" applyProtection="1">
      <alignment horizontal="right" vertical="center"/>
      <protection locked="0"/>
    </xf>
    <xf numFmtId="0" fontId="13" fillId="2" borderId="0" xfId="0" applyFont="1" applyFill="1" applyAlignment="1" applyProtection="1">
      <alignment horizontal="right" vertical="center"/>
      <protection locked="0"/>
    </xf>
    <xf numFmtId="0" fontId="9" fillId="2" borderId="0" xfId="0" applyFont="1" applyFill="1" applyBorder="1" applyAlignment="1" applyProtection="1">
      <protection locked="0"/>
    </xf>
    <xf numFmtId="0" fontId="11" fillId="2" borderId="0" xfId="0" applyFont="1" applyFill="1" applyBorder="1" applyAlignment="1" applyProtection="1">
      <protection locked="0"/>
    </xf>
    <xf numFmtId="0" fontId="11" fillId="2" borderId="0" xfId="0" applyFont="1" applyFill="1" applyAlignment="1" applyProtection="1">
      <protection locked="0"/>
    </xf>
    <xf numFmtId="0" fontId="8" fillId="2" borderId="0" xfId="0" applyFont="1" applyFill="1" applyAlignment="1" applyProtection="1">
      <alignment horizontal="right" vertical="center"/>
      <protection locked="0"/>
    </xf>
    <xf numFmtId="0" fontId="4" fillId="2" borderId="0" xfId="0" applyFont="1" applyFill="1" applyAlignment="1" applyProtection="1">
      <alignment horizontal="left" vertical="center"/>
      <protection locked="0"/>
    </xf>
    <xf numFmtId="0" fontId="8" fillId="0" borderId="7"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4" fontId="1" fillId="0"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14" fontId="3" fillId="0" borderId="3"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2" borderId="0" xfId="3" applyFont="1" applyFill="1" applyAlignment="1" applyProtection="1">
      <alignment horizontal="right"/>
      <protection locked="0"/>
    </xf>
    <xf numFmtId="0" fontId="24" fillId="6" borderId="14" xfId="3" applyFont="1" applyFill="1" applyBorder="1" applyAlignment="1" applyProtection="1">
      <protection locked="0"/>
    </xf>
    <xf numFmtId="0" fontId="24" fillId="6" borderId="15" xfId="3" applyFont="1" applyFill="1" applyBorder="1" applyAlignment="1" applyProtection="1">
      <protection locked="0"/>
    </xf>
    <xf numFmtId="0" fontId="24" fillId="6" borderId="16" xfId="3" applyFont="1" applyFill="1" applyBorder="1" applyAlignment="1" applyProtection="1">
      <protection locked="0"/>
    </xf>
    <xf numFmtId="0" fontId="8" fillId="6" borderId="18" xfId="3" applyFont="1" applyFill="1" applyBorder="1" applyAlignment="1" applyProtection="1">
      <alignment horizontal="left"/>
      <protection locked="0"/>
    </xf>
    <xf numFmtId="0" fontId="18" fillId="7" borderId="17" xfId="3" applyFont="1" applyFill="1" applyBorder="1" applyAlignment="1" applyProtection="1">
      <alignment horizontal="center"/>
      <protection locked="0"/>
    </xf>
    <xf numFmtId="0" fontId="12" fillId="7" borderId="11" xfId="3" applyFont="1" applyFill="1" applyBorder="1" applyAlignment="1" applyProtection="1">
      <alignment horizontal="center"/>
      <protection locked="0"/>
    </xf>
    <xf numFmtId="0" fontId="18" fillId="7" borderId="11" xfId="3" applyFont="1" applyFill="1" applyBorder="1" applyAlignment="1" applyProtection="1">
      <alignment horizontal="center"/>
      <protection locked="0"/>
    </xf>
    <xf numFmtId="0" fontId="18" fillId="7" borderId="12" xfId="3" applyFont="1" applyFill="1" applyBorder="1" applyAlignment="1" applyProtection="1">
      <alignment horizontal="center"/>
      <protection locked="0"/>
    </xf>
    <xf numFmtId="0" fontId="8" fillId="6" borderId="19" xfId="3" applyFont="1" applyFill="1" applyBorder="1" applyAlignment="1" applyProtection="1">
      <alignment horizontal="left"/>
      <protection locked="0"/>
    </xf>
    <xf numFmtId="0" fontId="8" fillId="6" borderId="20" xfId="3" applyFont="1" applyFill="1" applyBorder="1" applyAlignment="1" applyProtection="1">
      <alignment horizontal="left"/>
      <protection locked="0"/>
    </xf>
    <xf numFmtId="0" fontId="18" fillId="7" borderId="9" xfId="3" applyFont="1" applyFill="1" applyBorder="1" applyAlignment="1" applyProtection="1">
      <alignment horizontal="center"/>
      <protection locked="0"/>
    </xf>
    <xf numFmtId="0" fontId="1" fillId="7" borderId="3" xfId="3" applyFont="1" applyFill="1" applyBorder="1" applyAlignment="1" applyProtection="1">
      <alignment horizontal="center"/>
      <protection locked="0"/>
    </xf>
    <xf numFmtId="0" fontId="18" fillId="7" borderId="3" xfId="3" applyFont="1" applyFill="1" applyBorder="1" applyAlignment="1" applyProtection="1">
      <alignment horizontal="center"/>
      <protection locked="0"/>
    </xf>
    <xf numFmtId="0" fontId="9" fillId="7" borderId="3" xfId="3" applyFont="1" applyFill="1" applyBorder="1" applyAlignment="1" applyProtection="1">
      <alignment horizontal="center"/>
      <protection locked="0"/>
    </xf>
    <xf numFmtId="0" fontId="9" fillId="7" borderId="21" xfId="3" applyFont="1" applyFill="1" applyBorder="1" applyAlignment="1" applyProtection="1">
      <alignment horizontal="center"/>
      <protection locked="0"/>
    </xf>
    <xf numFmtId="0" fontId="1" fillId="6" borderId="10" xfId="3" applyFont="1" applyFill="1" applyBorder="1" applyAlignment="1" applyProtection="1">
      <alignment horizontal="left" wrapText="1"/>
      <protection locked="0"/>
    </xf>
    <xf numFmtId="0" fontId="18" fillId="2" borderId="0" xfId="3" applyFont="1" applyFill="1" applyAlignment="1" applyProtection="1">
      <alignment horizontal="left"/>
      <protection locked="0"/>
    </xf>
    <xf numFmtId="0" fontId="2" fillId="2" borderId="0" xfId="3" applyFont="1" applyFill="1" applyAlignment="1" applyProtection="1">
      <alignment horizontal="right"/>
      <protection locked="0"/>
    </xf>
    <xf numFmtId="0" fontId="9" fillId="2" borderId="0" xfId="3" applyFont="1" applyFill="1" applyProtection="1">
      <protection locked="0"/>
    </xf>
    <xf numFmtId="0" fontId="0" fillId="2" borderId="0" xfId="0" applyFill="1" applyBorder="1" applyAlignment="1" applyProtection="1">
      <protection locked="0"/>
    </xf>
    <xf numFmtId="0" fontId="19" fillId="2" borderId="0" xfId="0" applyFont="1" applyFill="1" applyAlignment="1" applyProtection="1">
      <alignment horizontal="right" vertical="center"/>
      <protection locked="0"/>
    </xf>
    <xf numFmtId="0" fontId="3" fillId="0" borderId="2"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7" fillId="2" borderId="0" xfId="3" applyFont="1" applyFill="1" applyAlignment="1" applyProtection="1">
      <protection locked="0"/>
    </xf>
    <xf numFmtId="0" fontId="12" fillId="2" borderId="0" xfId="3" applyFont="1" applyFill="1" applyAlignment="1" applyProtection="1">
      <alignment horizontal="right"/>
      <protection locked="0"/>
    </xf>
    <xf numFmtId="0" fontId="16" fillId="2" borderId="0" xfId="1" applyFont="1" applyFill="1" applyBorder="1" applyAlignment="1" applyProtection="1">
      <alignment horizontal="left" vertical="center"/>
      <protection locked="0"/>
    </xf>
    <xf numFmtId="0" fontId="8" fillId="2" borderId="0" xfId="3" applyFont="1" applyFill="1" applyAlignment="1" applyProtection="1">
      <alignment horizontal="right"/>
      <protection locked="0"/>
    </xf>
    <xf numFmtId="0" fontId="12" fillId="2" borderId="0" xfId="3" applyFont="1" applyFill="1" applyAlignment="1" applyProtection="1">
      <protection locked="0"/>
    </xf>
    <xf numFmtId="0" fontId="13" fillId="2" borderId="0" xfId="0" applyFont="1" applyFill="1" applyAlignment="1" applyProtection="1">
      <protection locked="0"/>
    </xf>
    <xf numFmtId="0" fontId="0" fillId="2" borderId="0" xfId="0" applyFill="1" applyAlignment="1" applyProtection="1">
      <alignment horizontal="center" vertical="center" wrapText="1"/>
      <protection locked="0"/>
    </xf>
    <xf numFmtId="0" fontId="25" fillId="2" borderId="0" xfId="3" applyFont="1" applyFill="1" applyAlignment="1" applyProtection="1">
      <protection locked="0"/>
    </xf>
    <xf numFmtId="0" fontId="3" fillId="2" borderId="0" xfId="0" applyFont="1" applyFill="1" applyAlignment="1" applyProtection="1">
      <alignment horizontal="left" vertical="center"/>
      <protection hidden="1"/>
    </xf>
    <xf numFmtId="0" fontId="18" fillId="7" borderId="6" xfId="3" applyFont="1" applyFill="1" applyBorder="1" applyAlignment="1" applyProtection="1">
      <alignment horizontal="center"/>
      <protection hidden="1"/>
    </xf>
    <xf numFmtId="0" fontId="18" fillId="7" borderId="1" xfId="3" applyFont="1" applyFill="1" applyBorder="1" applyAlignment="1" applyProtection="1">
      <alignment horizontal="center"/>
      <protection hidden="1"/>
    </xf>
    <xf numFmtId="0" fontId="18" fillId="7" borderId="13" xfId="3" applyFont="1" applyFill="1" applyBorder="1" applyAlignment="1" applyProtection="1">
      <alignment horizontal="center"/>
      <protection hidden="1"/>
    </xf>
    <xf numFmtId="0" fontId="24" fillId="6" borderId="22" xfId="3" applyFont="1" applyFill="1" applyBorder="1" applyAlignment="1" applyProtection="1">
      <alignment horizontal="center" vertical="center"/>
      <protection hidden="1"/>
    </xf>
    <xf numFmtId="0" fontId="24" fillId="6" borderId="15" xfId="3" applyFont="1" applyFill="1" applyBorder="1" applyAlignment="1" applyProtection="1">
      <alignment horizontal="center" vertical="center"/>
      <protection hidden="1"/>
    </xf>
    <xf numFmtId="0" fontId="24" fillId="6" borderId="16" xfId="3" applyFont="1" applyFill="1" applyBorder="1" applyAlignment="1" applyProtection="1">
      <alignment horizontal="center" vertical="center"/>
      <protection hidden="1"/>
    </xf>
    <xf numFmtId="0" fontId="4" fillId="2" borderId="0" xfId="0" applyFont="1" applyFill="1" applyAlignment="1" applyProtection="1">
      <alignment horizontal="left" vertical="center"/>
      <protection hidden="1"/>
    </xf>
    <xf numFmtId="0" fontId="27" fillId="8" borderId="0" xfId="3" applyFont="1" applyFill="1" applyBorder="1" applyAlignment="1" applyProtection="1">
      <alignment horizontal="left"/>
      <protection locked="0"/>
    </xf>
    <xf numFmtId="164" fontId="3"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164" fontId="3" fillId="0" borderId="3" xfId="0" applyNumberFormat="1" applyFont="1" applyFill="1" applyBorder="1" applyAlignment="1" applyProtection="1">
      <alignment horizontal="center" vertical="center"/>
      <protection locked="0"/>
    </xf>
    <xf numFmtId="164" fontId="22" fillId="0" borderId="1" xfId="0" applyNumberFormat="1"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3" fillId="4"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17" fillId="2" borderId="0" xfId="3" applyFont="1" applyFill="1" applyAlignment="1" applyProtection="1">
      <alignment horizontal="center" vertical="center" wrapText="1"/>
      <protection locked="0"/>
    </xf>
  </cellXfs>
  <cellStyles count="6">
    <cellStyle name="Normal" xfId="0" builtinId="0"/>
    <cellStyle name="Normal 2" xfId="1"/>
    <cellStyle name="Normal 3" xfId="2"/>
    <cellStyle name="Normal 4" xfId="3"/>
    <cellStyle name="Normal 5" xfId="4"/>
    <cellStyle name="Normal 6" xfId="5"/>
  </cellStyles>
  <dxfs count="47">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64" formatCode="00000000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64" formatCode="00000000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3737"/>
      <color rgb="FFFCD5B5"/>
      <color rgb="FFF8D274"/>
      <color rgb="FFA7D0A2"/>
      <color rgb="FFFFFF7D"/>
      <color rgb="FF0000FF"/>
      <color rgb="FFB3E191"/>
      <color rgb="FF000000"/>
      <color rgb="FFFFFF6D"/>
      <color rgb="FFB381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30" dropStyle="combo" dx="16" fmlaLink="KeyCell2" fmlaRange="Establishment" noThreeD="1" sel="1" val="0"/>
</file>

<file path=xl/ctrlProps/ctrlProp2.xml><?xml version="1.0" encoding="utf-8"?>
<formControlPr xmlns="http://schemas.microsoft.com/office/spreadsheetml/2009/9/main" objectType="Drop" dropLines="30" dropStyle="combo" dx="16" fmlaLink="KeyCell2" fmlaRange="Establishment" noThreeD="1" sel="1" val="0"/>
</file>

<file path=xl/ctrlProps/ctrlProp3.xml><?xml version="1.0" encoding="utf-8"?>
<formControlPr xmlns="http://schemas.microsoft.com/office/spreadsheetml/2009/9/main" objectType="Drop" dropLines="13" dropStyle="combo" dx="16" fmlaLink="KeyCell1" fmlaRange="Reasonlist" noThreeD="1" sel="4" val="0"/>
</file>

<file path=xl/drawings/_rels/drawing1.xml.rels><?xml version="1.0" encoding="UTF-8" standalone="yes"?>
<Relationships xmlns="http://schemas.openxmlformats.org/package/2006/relationships"><Relationship Id="rId1" Type="http://schemas.openxmlformats.org/officeDocument/2006/relationships/hyperlink" Target="#Starters!B31:B75"/></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eavers!K45"/></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xdr:row>
          <xdr:rowOff>0</xdr:rowOff>
        </xdr:from>
        <xdr:to>
          <xdr:col>4</xdr:col>
          <xdr:colOff>28575</xdr:colOff>
          <xdr:row>5</xdr:row>
          <xdr:rowOff>0</xdr:rowOff>
        </xdr:to>
        <xdr:sp macro="" textlink="">
          <xdr:nvSpPr>
            <xdr:cNvPr id="324609" name="Drop Down 1" hidden="1">
              <a:extLst>
                <a:ext uri="{63B3BB69-23CF-44E3-9099-C40C66FF867C}">
                  <a14:compatExt spid="_x0000_s324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0</xdr:colOff>
      <xdr:row>2</xdr:row>
      <xdr:rowOff>95250</xdr:rowOff>
    </xdr:from>
    <xdr:to>
      <xdr:col>13</xdr:col>
      <xdr:colOff>2085975</xdr:colOff>
      <xdr:row>7</xdr:row>
      <xdr:rowOff>142875</xdr:rowOff>
    </xdr:to>
    <xdr:sp macro="" textlink="">
      <xdr:nvSpPr>
        <xdr:cNvPr id="5" name="Down Arrow Callout 4"/>
        <xdr:cNvSpPr/>
      </xdr:nvSpPr>
      <xdr:spPr bwMode="auto">
        <a:xfrm>
          <a:off x="20707350" y="476250"/>
          <a:ext cx="2085975" cy="1000125"/>
        </a:xfrm>
        <a:prstGeom prst="downArrowCallout">
          <a:avLst>
            <a:gd name="adj1" fmla="val 23649"/>
            <a:gd name="adj2" fmla="val 25000"/>
            <a:gd name="adj3" fmla="val 7432"/>
            <a:gd name="adj4" fmla="val 85247"/>
          </a:avLst>
        </a:prstGeom>
        <a:solidFill>
          <a:schemeClr val="accent6">
            <a:lumMod val="60000"/>
            <a:lumOff val="40000"/>
            <a:alpha val="4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GB" sz="1100"/>
            <a:t>Include the name AND location of the previous school (if known).</a:t>
          </a:r>
        </a:p>
        <a:p>
          <a:pPr algn="ctr"/>
          <a:endParaRPr lang="en-GB" sz="300"/>
        </a:p>
        <a:p>
          <a:pPr algn="ctr"/>
          <a:r>
            <a:rPr lang="en-GB" sz="1100"/>
            <a:t>If</a:t>
          </a:r>
          <a:r>
            <a:rPr lang="en-GB" sz="1100" baseline="0"/>
            <a:t> child has moved from abroad, complete next column instead.</a:t>
          </a:r>
          <a:endParaRPr lang="en-GB" sz="1100"/>
        </a:p>
      </xdr:txBody>
    </xdr:sp>
    <xdr:clientData/>
  </xdr:twoCellAnchor>
  <xdr:twoCellAnchor>
    <xdr:from>
      <xdr:col>14</xdr:col>
      <xdr:colOff>190500</xdr:colOff>
      <xdr:row>3</xdr:row>
      <xdr:rowOff>171450</xdr:rowOff>
    </xdr:from>
    <xdr:to>
      <xdr:col>14</xdr:col>
      <xdr:colOff>1724025</xdr:colOff>
      <xdr:row>7</xdr:row>
      <xdr:rowOff>133350</xdr:rowOff>
    </xdr:to>
    <xdr:sp macro="" textlink="">
      <xdr:nvSpPr>
        <xdr:cNvPr id="6" name="Down Arrow Callout 5"/>
        <xdr:cNvSpPr/>
      </xdr:nvSpPr>
      <xdr:spPr bwMode="auto">
        <a:xfrm>
          <a:off x="23031450" y="742950"/>
          <a:ext cx="1533525" cy="723900"/>
        </a:xfrm>
        <a:prstGeom prst="downArrowCallout">
          <a:avLst>
            <a:gd name="adj1" fmla="val 28777"/>
            <a:gd name="adj2" fmla="val 37821"/>
            <a:gd name="adj3" fmla="val 16406"/>
            <a:gd name="adj4" fmla="val 71144"/>
          </a:avLst>
        </a:prstGeom>
        <a:solidFill>
          <a:schemeClr val="accent6">
            <a:lumMod val="60000"/>
            <a:lumOff val="40000"/>
            <a:alpha val="4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GB" sz="1100"/>
            <a:t>Only required if</a:t>
          </a:r>
          <a:r>
            <a:rPr lang="en-GB" sz="1100" baseline="0"/>
            <a:t> child has moved from abroad.</a:t>
          </a:r>
          <a:endParaRPr lang="en-GB" sz="1100"/>
        </a:p>
      </xdr:txBody>
    </xdr:sp>
    <xdr:clientData/>
  </xdr:twoCellAnchor>
  <xdr:twoCellAnchor>
    <xdr:from>
      <xdr:col>12</xdr:col>
      <xdr:colOff>304800</xdr:colOff>
      <xdr:row>2</xdr:row>
      <xdr:rowOff>104776</xdr:rowOff>
    </xdr:from>
    <xdr:to>
      <xdr:col>12</xdr:col>
      <xdr:colOff>1847849</xdr:colOff>
      <xdr:row>7</xdr:row>
      <xdr:rowOff>142876</xdr:rowOff>
    </xdr:to>
    <xdr:sp macro="" textlink="">
      <xdr:nvSpPr>
        <xdr:cNvPr id="2" name="Down Arrow Callout 1"/>
        <xdr:cNvSpPr/>
      </xdr:nvSpPr>
      <xdr:spPr bwMode="auto">
        <a:xfrm>
          <a:off x="18840450" y="485776"/>
          <a:ext cx="1543049" cy="990600"/>
        </a:xfrm>
        <a:prstGeom prst="downArrowCallout">
          <a:avLst>
            <a:gd name="adj1" fmla="val 25001"/>
            <a:gd name="adj2" fmla="val 24010"/>
            <a:gd name="adj3" fmla="val 8746"/>
            <a:gd name="adj4" fmla="val 83260"/>
          </a:avLst>
        </a:prstGeom>
        <a:solidFill>
          <a:schemeClr val="accent3">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1100"/>
            <a:t>Please select from the drop down list 'pending' or 'declined'</a:t>
          </a:r>
          <a:r>
            <a:rPr lang="en-GB" sz="1100" baseline="0"/>
            <a:t> if child has not yet started.</a:t>
          </a:r>
        </a:p>
        <a:p>
          <a:pPr algn="l"/>
          <a:endParaRPr lang="en-GB" sz="1100"/>
        </a:p>
      </xdr:txBody>
    </xdr:sp>
    <xdr:clientData/>
  </xdr:twoCellAnchor>
  <xdr:twoCellAnchor>
    <xdr:from>
      <xdr:col>5</xdr:col>
      <xdr:colOff>9525</xdr:colOff>
      <xdr:row>4</xdr:row>
      <xdr:rowOff>9525</xdr:rowOff>
    </xdr:from>
    <xdr:to>
      <xdr:col>5</xdr:col>
      <xdr:colOff>1038225</xdr:colOff>
      <xdr:row>7</xdr:row>
      <xdr:rowOff>133350</xdr:rowOff>
    </xdr:to>
    <xdr:sp macro="" textlink="">
      <xdr:nvSpPr>
        <xdr:cNvPr id="4" name="Down Arrow Callout 3"/>
        <xdr:cNvSpPr/>
      </xdr:nvSpPr>
      <xdr:spPr bwMode="auto">
        <a:xfrm>
          <a:off x="7029450" y="771525"/>
          <a:ext cx="1028700" cy="695325"/>
        </a:xfrm>
        <a:prstGeom prst="downArrowCallout">
          <a:avLst>
            <a:gd name="adj1" fmla="val 29494"/>
            <a:gd name="adj2" fmla="val 28371"/>
            <a:gd name="adj3" fmla="val 13764"/>
            <a:gd name="adj4" fmla="val 79546"/>
          </a:avLst>
        </a:prstGeom>
        <a:solidFill>
          <a:schemeClr val="accent3">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1100"/>
            <a:t>Please select from the drop down list</a:t>
          </a:r>
        </a:p>
      </xdr:txBody>
    </xdr:sp>
    <xdr:clientData/>
  </xdr:twoCellAnchor>
  <xdr:twoCellAnchor>
    <xdr:from>
      <xdr:col>6</xdr:col>
      <xdr:colOff>523876</xdr:colOff>
      <xdr:row>1</xdr:row>
      <xdr:rowOff>0</xdr:rowOff>
    </xdr:from>
    <xdr:to>
      <xdr:col>7</xdr:col>
      <xdr:colOff>923925</xdr:colOff>
      <xdr:row>3</xdr:row>
      <xdr:rowOff>161925</xdr:rowOff>
    </xdr:to>
    <xdr:sp macro="" textlink="">
      <xdr:nvSpPr>
        <xdr:cNvPr id="3" name="TextBox 2">
          <a:hlinkClick xmlns:r="http://schemas.openxmlformats.org/officeDocument/2006/relationships" r:id="rId1"/>
        </xdr:cNvPr>
        <xdr:cNvSpPr txBox="1"/>
      </xdr:nvSpPr>
      <xdr:spPr>
        <a:xfrm>
          <a:off x="8601076" y="190500"/>
          <a:ext cx="2981324" cy="6572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latin typeface="Arial" panose="020B0604020202020204" pitchFamily="34" charset="0"/>
              <a:cs typeface="Arial" panose="020B0604020202020204" pitchFamily="34" charset="0"/>
            </a:rPr>
            <a:t>Click to enter</a:t>
          </a:r>
        </a:p>
        <a:p>
          <a:pPr algn="ctr"/>
          <a:r>
            <a:rPr lang="en-GB" sz="1400" b="1">
              <a:latin typeface="Arial" panose="020B0604020202020204" pitchFamily="34" charset="0"/>
              <a:cs typeface="Arial" panose="020B0604020202020204" pitchFamily="34" charset="0"/>
            </a:rPr>
            <a:t>Vacancies Summary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1209675</xdr:colOff>
      <xdr:row>33</xdr:row>
      <xdr:rowOff>57150</xdr:rowOff>
    </xdr:from>
    <xdr:to>
      <xdr:col>14</xdr:col>
      <xdr:colOff>200025</xdr:colOff>
      <xdr:row>43</xdr:row>
      <xdr:rowOff>142875</xdr:rowOff>
    </xdr:to>
    <xdr:sp macro="" textlink="">
      <xdr:nvSpPr>
        <xdr:cNvPr id="2" name="Rectangle 1"/>
        <xdr:cNvSpPr/>
      </xdr:nvSpPr>
      <xdr:spPr bwMode="auto">
        <a:xfrm>
          <a:off x="11991975" y="5019675"/>
          <a:ext cx="12963525" cy="2371725"/>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3</xdr:row>
          <xdr:rowOff>152400</xdr:rowOff>
        </xdr:from>
        <xdr:to>
          <xdr:col>4</xdr:col>
          <xdr:colOff>28575</xdr:colOff>
          <xdr:row>5</xdr:row>
          <xdr:rowOff>9525</xdr:rowOff>
        </xdr:to>
        <xdr:sp macro="" textlink="">
          <xdr:nvSpPr>
            <xdr:cNvPr id="325633" name="Drop Down 1" hidden="1">
              <a:extLst>
                <a:ext uri="{63B3BB69-23CF-44E3-9099-C40C66FF867C}">
                  <a14:compatExt spid="_x0000_s3256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66675</xdr:rowOff>
        </xdr:from>
        <xdr:to>
          <xdr:col>11</xdr:col>
          <xdr:colOff>1162050</xdr:colOff>
          <xdr:row>36</xdr:row>
          <xdr:rowOff>142875</xdr:rowOff>
        </xdr:to>
        <xdr:sp macro="" textlink="">
          <xdr:nvSpPr>
            <xdr:cNvPr id="325635" name="Drop Down 3" hidden="1">
              <a:extLst>
                <a:ext uri="{63B3BB69-23CF-44E3-9099-C40C66FF867C}">
                  <a14:compatExt spid="_x0000_s3256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11</xdr:col>
      <xdr:colOff>161925</xdr:colOff>
      <xdr:row>1</xdr:row>
      <xdr:rowOff>9525</xdr:rowOff>
    </xdr:from>
    <xdr:to>
      <xdr:col>13</xdr:col>
      <xdr:colOff>638175</xdr:colOff>
      <xdr:row>7</xdr:row>
      <xdr:rowOff>142875</xdr:rowOff>
    </xdr:to>
    <xdr:sp macro="" textlink="">
      <xdr:nvSpPr>
        <xdr:cNvPr id="9" name="Down Arrow Callout 8">
          <a:hlinkClick xmlns:r="http://schemas.openxmlformats.org/officeDocument/2006/relationships" r:id="rId1"/>
        </xdr:cNvPr>
        <xdr:cNvSpPr/>
      </xdr:nvSpPr>
      <xdr:spPr bwMode="auto">
        <a:xfrm>
          <a:off x="15982950" y="200025"/>
          <a:ext cx="6200775" cy="1285875"/>
        </a:xfrm>
        <a:prstGeom prst="downArrowCallout">
          <a:avLst>
            <a:gd name="adj1" fmla="val 23649"/>
            <a:gd name="adj2" fmla="val 25000"/>
            <a:gd name="adj3" fmla="val 7432"/>
            <a:gd name="adj4" fmla="val 85247"/>
          </a:avLst>
        </a:prstGeom>
        <a:solidFill>
          <a:srgbClr val="F8D274">
            <a:alpha val="45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GB" sz="1100"/>
            <a:t>Please use the pick list to select a reason for removing the child from school roll. </a:t>
          </a:r>
        </a:p>
        <a:p>
          <a:pPr algn="ctr"/>
          <a:endParaRPr lang="en-GB" sz="800"/>
        </a:p>
        <a:p>
          <a:pPr algn="ctr"/>
          <a:r>
            <a:rPr lang="en-GB" sz="1150"/>
            <a:t>Note that schools </a:t>
          </a:r>
          <a:r>
            <a:rPr lang="en-GB" sz="1150" b="1"/>
            <a:t>must</a:t>
          </a:r>
          <a:r>
            <a:rPr lang="en-GB" sz="1150"/>
            <a:t> take the essential</a:t>
          </a:r>
          <a:r>
            <a:rPr lang="en-GB" sz="1150" baseline="0"/>
            <a:t> </a:t>
          </a:r>
          <a:r>
            <a:rPr lang="en-GB" sz="1150"/>
            <a:t>action specified in the accompanying </a:t>
          </a:r>
        </a:p>
        <a:p>
          <a:pPr algn="ctr"/>
          <a:r>
            <a:rPr lang="en-GB" sz="1150"/>
            <a:t>red</a:t>
          </a:r>
          <a:r>
            <a:rPr lang="en-GB" sz="1150" baseline="0"/>
            <a:t> </a:t>
          </a:r>
          <a:r>
            <a:rPr lang="en-GB" sz="1150"/>
            <a:t>box below (</a:t>
          </a:r>
          <a:r>
            <a:rPr lang="en-GB" sz="1200" b="1" u="sng">
              <a:solidFill>
                <a:srgbClr val="C00000"/>
              </a:solidFill>
            </a:rPr>
            <a:t>Click here</a:t>
          </a:r>
          <a:r>
            <a:rPr lang="en-GB" sz="1150">
              <a:solidFill>
                <a:srgbClr val="C00000"/>
              </a:solidFill>
            </a:rPr>
            <a:t>)</a:t>
          </a:r>
          <a:r>
            <a:rPr lang="en-GB" sz="1150" baseline="0">
              <a:solidFill>
                <a:srgbClr val="C00000"/>
              </a:solidFill>
            </a:rPr>
            <a:t> </a:t>
          </a:r>
          <a:r>
            <a:rPr lang="en-GB" sz="1150" baseline="0"/>
            <a:t>to ensure legal compliance in relation to safeguarding.</a:t>
          </a:r>
          <a:endParaRPr lang="en-GB" sz="1150"/>
        </a:p>
        <a:p>
          <a:pPr algn="ctr"/>
          <a:endParaRPr lang="en-GB" sz="800"/>
        </a:p>
        <a:p>
          <a:pPr algn="ctr"/>
          <a:r>
            <a:rPr lang="en-GB" sz="1100"/>
            <a:t>Please do not return</a:t>
          </a:r>
          <a:r>
            <a:rPr lang="en-GB" sz="1100" baseline="0"/>
            <a:t> this sheet without selecting a reason. Incomplete information will be returned to you.</a:t>
          </a:r>
          <a:endParaRPr lang="en-GB" sz="1100"/>
        </a:p>
      </xdr:txBody>
    </xdr:sp>
    <xdr:clientData/>
  </xdr:twoCellAnchor>
  <xdr:twoCellAnchor editAs="oneCell">
    <xdr:from>
      <xdr:col>11</xdr:col>
      <xdr:colOff>333375</xdr:colOff>
      <xdr:row>2</xdr:row>
      <xdr:rowOff>104775</xdr:rowOff>
    </xdr:from>
    <xdr:to>
      <xdr:col>11</xdr:col>
      <xdr:colOff>837866</xdr:colOff>
      <xdr:row>4</xdr:row>
      <xdr:rowOff>161925</xdr:rowOff>
    </xdr:to>
    <xdr:pic>
      <xdr:nvPicPr>
        <xdr:cNvPr id="10" name="Pictur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54400" y="485775"/>
          <a:ext cx="504491" cy="438150"/>
        </a:xfrm>
        <a:prstGeom prst="rect">
          <a:avLst/>
        </a:prstGeom>
      </xdr:spPr>
    </xdr:pic>
    <xdr:clientData/>
  </xdr:twoCellAnchor>
  <xdr:twoCellAnchor editAs="oneCell">
    <xdr:from>
      <xdr:col>13</xdr:col>
      <xdr:colOff>47625</xdr:colOff>
      <xdr:row>2</xdr:row>
      <xdr:rowOff>114300</xdr:rowOff>
    </xdr:from>
    <xdr:to>
      <xdr:col>13</xdr:col>
      <xdr:colOff>552116</xdr:colOff>
      <xdr:row>4</xdr:row>
      <xdr:rowOff>171450</xdr:rowOff>
    </xdr:to>
    <xdr:pic>
      <xdr:nvPicPr>
        <xdr:cNvPr id="11" name="Picture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3175" y="495300"/>
          <a:ext cx="504491" cy="438150"/>
        </a:xfrm>
        <a:prstGeom prst="rect">
          <a:avLst/>
        </a:prstGeom>
      </xdr:spPr>
    </xdr:pic>
    <xdr:clientData/>
  </xdr:twoCellAnchor>
  <xdr:twoCellAnchor>
    <xdr:from>
      <xdr:col>5</xdr:col>
      <xdr:colOff>66674</xdr:colOff>
      <xdr:row>2</xdr:row>
      <xdr:rowOff>0</xdr:rowOff>
    </xdr:from>
    <xdr:to>
      <xdr:col>6</xdr:col>
      <xdr:colOff>47625</xdr:colOff>
      <xdr:row>7</xdr:row>
      <xdr:rowOff>76200</xdr:rowOff>
    </xdr:to>
    <xdr:sp macro="" textlink="">
      <xdr:nvSpPr>
        <xdr:cNvPr id="3" name="Down Arrow Callout 2"/>
        <xdr:cNvSpPr/>
      </xdr:nvSpPr>
      <xdr:spPr bwMode="auto">
        <a:xfrm>
          <a:off x="7505699" y="381000"/>
          <a:ext cx="1133476" cy="1028700"/>
        </a:xfrm>
        <a:prstGeom prst="downArrowCallout">
          <a:avLst>
            <a:gd name="adj1" fmla="val 30479"/>
            <a:gd name="adj2" fmla="val 29110"/>
            <a:gd name="adj3" fmla="val 15411"/>
            <a:gd name="adj4" fmla="val 74566"/>
          </a:avLst>
        </a:prstGeom>
        <a:solidFill>
          <a:schemeClr val="accent2">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1200">
              <a:latin typeface="+mn-lt"/>
              <a:cs typeface="Arial" panose="020B0604020202020204" pitchFamily="34" charset="0"/>
            </a:rPr>
            <a:t>Please select from the drop down list</a:t>
          </a:r>
        </a:p>
      </xdr:txBody>
    </xdr:sp>
    <xdr:clientData/>
  </xdr:twoCellAnchor>
</xdr:wsDr>
</file>

<file path=xl/tables/table1.xml><?xml version="1.0" encoding="utf-8"?>
<table xmlns="http://schemas.openxmlformats.org/spreadsheetml/2006/main" id="1" name="Table1" displayName="Table1" ref="B9:P31" totalsRowShown="0" headerRowDxfId="42" dataDxfId="40" headerRowBorderDxfId="41" tableBorderDxfId="39" totalsRowBorderDxfId="38">
  <tableColumns count="15">
    <tableColumn id="1" name="UPN (if known)" dataDxfId="37"/>
    <tableColumn id="2" name="Child's Surname" dataDxfId="36"/>
    <tableColumn id="3" name="Child's Forename" dataDxfId="35"/>
    <tableColumn id="4" name="Date of Birth" dataDxfId="34"/>
    <tableColumn id="5" name="Year Group" dataDxfId="33"/>
    <tableColumn id="6" name="Address" dataDxfId="32"/>
    <tableColumn id="7" name="Postcode" dataDxfId="31"/>
    <tableColumn id="8" name="Main parent/carer" dataDxfId="30"/>
    <tableColumn id="9" name="Contact telephone" dataDxfId="29"/>
    <tableColumn id="10" name="Contact email" dataDxfId="28"/>
    <tableColumn id="11" name="Date on Roll" dataDxfId="27"/>
    <tableColumn id="16" name="Pending Admission" dataDxfId="26"/>
    <tableColumn id="12" name="Previous School" dataDxfId="25"/>
    <tableColumn id="13" name="Country of origin" dataDxfId="24"/>
    <tableColumn id="14" name="FOR OFFICE USE ONLY" dataDxfId="23"/>
  </tableColumns>
  <tableStyleInfo name="TableStyleMedium11" showFirstColumn="0" showLastColumn="0" showRowStripes="1" showColumnStripes="0"/>
</table>
</file>

<file path=xl/tables/table2.xml><?xml version="1.0" encoding="utf-8"?>
<table xmlns="http://schemas.openxmlformats.org/spreadsheetml/2006/main" id="2" name="Table2" displayName="Table2" ref="B9:O31" totalsRowShown="0" headerRowDxfId="18" dataDxfId="16" headerRowBorderDxfId="17" tableBorderDxfId="15" totalsRowBorderDxfId="14">
  <tableColumns count="14">
    <tableColumn id="1" name="UPN (if known)" dataDxfId="13"/>
    <tableColumn id="2" name="Child's Surname" dataDxfId="12"/>
    <tableColumn id="3" name="Child's Forename" dataDxfId="11"/>
    <tableColumn id="4" name="Date of Birth" dataDxfId="10"/>
    <tableColumn id="5" name="Year Group" dataDxfId="9"/>
    <tableColumn id="6" name="Address" dataDxfId="8"/>
    <tableColumn id="7" name="Postcode" dataDxfId="7"/>
    <tableColumn id="8" name="Main parent/carer" dataDxfId="6"/>
    <tableColumn id="9" name="Contact telephone" dataDxfId="5"/>
    <tableColumn id="10" name="Contact email" dataDxfId="4"/>
    <tableColumn id="11" name="Date off roll" dataDxfId="3"/>
    <tableColumn id="12" name="Reason for off rolling (pick from list)" dataDxfId="2"/>
    <tableColumn id="13" name="Notes" dataDxfId="1"/>
    <tableColumn id="14" name="FOR OFFICE USE ONLY" dataDxfId="0"/>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5"/>
  <sheetViews>
    <sheetView showRowColHeaders="0" tabSelected="1" zoomScaleNormal="100" workbookViewId="0">
      <pane xSplit="2" ySplit="9" topLeftCell="C10" activePane="bottomRight" state="frozen"/>
      <selection pane="topRight" activeCell="C1" sqref="C1"/>
      <selection pane="bottomLeft" activeCell="A10" sqref="A10"/>
      <selection pane="bottomRight" activeCell="E10" sqref="E10"/>
    </sheetView>
  </sheetViews>
  <sheetFormatPr defaultColWidth="29.85546875" defaultRowHeight="15" x14ac:dyDescent="0.2"/>
  <cols>
    <col min="1" max="1" width="7.5703125" style="13" customWidth="1"/>
    <col min="2" max="2" width="26.5703125" style="13" customWidth="1"/>
    <col min="3" max="3" width="27.42578125" style="13" customWidth="1"/>
    <col min="4" max="4" width="27.85546875" style="13" customWidth="1"/>
    <col min="5" max="6" width="15.85546875" style="13" customWidth="1"/>
    <col min="7" max="7" width="38.7109375" style="13" customWidth="1"/>
    <col min="8" max="8" width="21.42578125" style="13" customWidth="1"/>
    <col min="9" max="10" width="23.85546875" style="13" customWidth="1"/>
    <col min="11" max="11" width="29.85546875" style="13"/>
    <col min="12" max="12" width="19.140625" style="13" customWidth="1"/>
    <col min="13" max="13" width="32.5703125" style="13" customWidth="1"/>
    <col min="14" max="14" width="32" style="13" customWidth="1"/>
    <col min="15" max="16384" width="29.85546875" style="13"/>
  </cols>
  <sheetData>
    <row r="1" spans="1:20" x14ac:dyDescent="0.2">
      <c r="A1" s="12"/>
      <c r="B1" s="12"/>
      <c r="C1" s="12"/>
      <c r="D1" s="12"/>
      <c r="E1" s="12"/>
      <c r="F1" s="12"/>
      <c r="G1" s="12"/>
      <c r="H1" s="12"/>
      <c r="I1" s="12"/>
      <c r="J1" s="12"/>
      <c r="K1" s="12"/>
      <c r="L1" s="12"/>
      <c r="M1" s="12"/>
      <c r="N1" s="12"/>
      <c r="O1" s="12"/>
      <c r="P1" s="12"/>
      <c r="Q1" s="12"/>
      <c r="R1" s="12"/>
      <c r="S1" s="12"/>
      <c r="T1" s="12"/>
    </row>
    <row r="2" spans="1:20" ht="19.5" customHeight="1" x14ac:dyDescent="0.2">
      <c r="A2" s="12"/>
      <c r="B2" s="90" t="s">
        <v>215</v>
      </c>
      <c r="C2" s="12"/>
      <c r="D2" s="12"/>
      <c r="E2" s="12"/>
      <c r="F2" s="12"/>
      <c r="G2" s="12"/>
      <c r="H2" s="12"/>
      <c r="I2" s="12"/>
      <c r="J2" s="12"/>
      <c r="K2" s="12"/>
      <c r="L2" s="12"/>
      <c r="M2" s="12"/>
      <c r="N2" s="12"/>
      <c r="O2" s="12"/>
      <c r="P2" s="12"/>
      <c r="Q2" s="12"/>
    </row>
    <row r="3" spans="1:20" ht="19.5" customHeight="1" x14ac:dyDescent="0.2">
      <c r="A3" s="12"/>
      <c r="B3" s="91"/>
      <c r="C3" s="14" t="s">
        <v>59</v>
      </c>
      <c r="D3" s="15">
        <f ca="1">+TODAY()</f>
        <v>43742</v>
      </c>
      <c r="G3" s="16"/>
      <c r="H3" s="12"/>
      <c r="I3" s="12"/>
      <c r="J3" s="12"/>
      <c r="K3" s="12"/>
      <c r="L3" s="12"/>
      <c r="M3" s="12"/>
      <c r="N3" s="12"/>
      <c r="O3" s="12"/>
      <c r="P3" s="12"/>
      <c r="Q3" s="12"/>
    </row>
    <row r="4" spans="1:20" x14ac:dyDescent="0.2">
      <c r="A4" s="12"/>
      <c r="B4" s="12"/>
      <c r="C4" s="12"/>
      <c r="D4" s="12"/>
      <c r="E4" s="12"/>
      <c r="F4" s="12"/>
      <c r="G4" s="12"/>
      <c r="H4" s="12"/>
      <c r="I4" s="12"/>
      <c r="J4" s="12"/>
      <c r="K4" s="12"/>
      <c r="L4" s="12"/>
      <c r="M4" s="12"/>
      <c r="N4" s="12"/>
      <c r="O4" s="12"/>
      <c r="P4" s="12"/>
      <c r="Q4" s="12"/>
      <c r="R4" s="12"/>
      <c r="S4" s="12"/>
      <c r="T4" s="12"/>
    </row>
    <row r="5" spans="1:20" x14ac:dyDescent="0.2">
      <c r="A5" s="12"/>
      <c r="B5" s="17" t="s">
        <v>10</v>
      </c>
      <c r="C5" s="18"/>
      <c r="D5" s="19"/>
      <c r="E5" s="20"/>
      <c r="F5" s="20"/>
      <c r="G5" s="21"/>
      <c r="H5" s="21"/>
      <c r="I5" s="21"/>
      <c r="J5" s="21"/>
      <c r="K5" s="21"/>
      <c r="L5" s="16"/>
      <c r="M5" s="16"/>
      <c r="N5" s="16"/>
      <c r="O5" s="16"/>
    </row>
    <row r="6" spans="1:20" x14ac:dyDescent="0.2">
      <c r="A6" s="12"/>
      <c r="B6" s="12"/>
      <c r="C6" s="12"/>
      <c r="D6" s="12"/>
      <c r="E6" s="12"/>
      <c r="F6" s="12"/>
      <c r="G6" s="12"/>
      <c r="H6" s="12"/>
      <c r="I6" s="12"/>
      <c r="J6" s="12"/>
      <c r="K6" s="12"/>
      <c r="L6" s="12"/>
      <c r="M6" s="12"/>
      <c r="N6" s="12"/>
      <c r="O6" s="12"/>
      <c r="P6" s="12"/>
      <c r="Q6" s="12"/>
      <c r="R6" s="12"/>
      <c r="S6" s="12"/>
      <c r="T6" s="12"/>
    </row>
    <row r="7" spans="1:20" x14ac:dyDescent="0.2">
      <c r="A7" s="12"/>
      <c r="B7" s="22" t="s">
        <v>23</v>
      </c>
      <c r="C7" s="77" t="str">
        <f>VLOOKUP(KeyCell2,KeyTable2,5,FALSE)</f>
        <v xml:space="preserve"> - updates automatically - </v>
      </c>
      <c r="D7" s="23"/>
      <c r="E7" s="23"/>
      <c r="F7" s="23"/>
      <c r="G7" s="23"/>
      <c r="H7" s="23"/>
      <c r="I7" s="23"/>
      <c r="J7" s="12"/>
      <c r="K7" s="12"/>
      <c r="L7" s="12"/>
      <c r="M7" s="12"/>
      <c r="N7" s="12"/>
      <c r="O7" s="12"/>
      <c r="P7" s="12"/>
      <c r="Q7" s="12"/>
      <c r="R7" s="12"/>
      <c r="S7" s="12"/>
    </row>
    <row r="8" spans="1:20" x14ac:dyDescent="0.2">
      <c r="A8" s="12"/>
      <c r="B8" s="12"/>
      <c r="C8" s="12"/>
      <c r="D8" s="12"/>
      <c r="E8" s="12"/>
      <c r="F8" s="12"/>
      <c r="G8" s="12"/>
      <c r="H8" s="12"/>
      <c r="I8" s="12"/>
      <c r="J8" s="12"/>
      <c r="K8" s="12"/>
      <c r="L8" s="12"/>
      <c r="M8" s="12"/>
      <c r="N8" s="12"/>
      <c r="O8" s="12"/>
      <c r="P8" s="12"/>
      <c r="Q8" s="12"/>
      <c r="R8" s="12"/>
      <c r="S8" s="12"/>
      <c r="T8" s="12"/>
    </row>
    <row r="9" spans="1:20" x14ac:dyDescent="0.2">
      <c r="A9" s="12"/>
      <c r="B9" s="24" t="s">
        <v>13</v>
      </c>
      <c r="C9" s="25" t="s">
        <v>14</v>
      </c>
      <c r="D9" s="25" t="s">
        <v>15</v>
      </c>
      <c r="E9" s="25" t="s">
        <v>16</v>
      </c>
      <c r="F9" s="25" t="s">
        <v>44</v>
      </c>
      <c r="G9" s="25" t="s">
        <v>8</v>
      </c>
      <c r="H9" s="25" t="s">
        <v>5</v>
      </c>
      <c r="I9" s="25" t="s">
        <v>17</v>
      </c>
      <c r="J9" s="25" t="s">
        <v>18</v>
      </c>
      <c r="K9" s="25" t="s">
        <v>19</v>
      </c>
      <c r="L9" s="25" t="s">
        <v>20</v>
      </c>
      <c r="M9" s="25" t="s">
        <v>216</v>
      </c>
      <c r="N9" s="25" t="s">
        <v>21</v>
      </c>
      <c r="O9" s="26" t="s">
        <v>22</v>
      </c>
      <c r="P9" s="25" t="s">
        <v>57</v>
      </c>
    </row>
    <row r="10" spans="1:20" x14ac:dyDescent="0.2">
      <c r="A10" s="12"/>
      <c r="B10" s="27"/>
      <c r="C10" s="37"/>
      <c r="D10" s="28"/>
      <c r="E10" s="29"/>
      <c r="F10" s="28"/>
      <c r="G10" s="37"/>
      <c r="H10" s="28"/>
      <c r="I10" s="28"/>
      <c r="J10" s="86"/>
      <c r="K10" s="28"/>
      <c r="L10" s="30"/>
      <c r="M10" s="28"/>
      <c r="N10" s="28"/>
      <c r="O10" s="31"/>
      <c r="P10" s="32"/>
    </row>
    <row r="11" spans="1:20" x14ac:dyDescent="0.2">
      <c r="A11" s="12"/>
      <c r="B11" s="33"/>
      <c r="C11" s="34"/>
      <c r="D11" s="34"/>
      <c r="E11" s="35"/>
      <c r="F11" s="34"/>
      <c r="G11" s="34"/>
      <c r="H11" s="34"/>
      <c r="I11" s="34"/>
      <c r="J11" s="89"/>
      <c r="K11" s="34"/>
      <c r="L11" s="35"/>
      <c r="M11" s="34"/>
      <c r="N11" s="34"/>
      <c r="O11" s="36"/>
      <c r="P11" s="34"/>
    </row>
    <row r="12" spans="1:20" x14ac:dyDescent="0.2">
      <c r="A12" s="12"/>
      <c r="B12" s="33"/>
      <c r="C12" s="34"/>
      <c r="D12" s="34"/>
      <c r="E12" s="35"/>
      <c r="F12" s="34"/>
      <c r="G12" s="34"/>
      <c r="H12" s="34"/>
      <c r="I12" s="34"/>
      <c r="J12" s="89"/>
      <c r="K12" s="34"/>
      <c r="L12" s="35"/>
      <c r="M12" s="34"/>
      <c r="N12" s="34"/>
      <c r="O12" s="36"/>
      <c r="P12" s="34"/>
    </row>
    <row r="13" spans="1:20" x14ac:dyDescent="0.2">
      <c r="A13" s="12"/>
      <c r="B13" s="27"/>
      <c r="C13" s="28"/>
      <c r="D13" s="28"/>
      <c r="E13" s="30"/>
      <c r="F13" s="28"/>
      <c r="G13" s="28"/>
      <c r="H13" s="28"/>
      <c r="I13" s="28"/>
      <c r="J13" s="86"/>
      <c r="K13" s="28"/>
      <c r="L13" s="30"/>
      <c r="M13" s="28"/>
      <c r="N13" s="28"/>
      <c r="O13" s="31"/>
      <c r="P13" s="37"/>
    </row>
    <row r="14" spans="1:20" x14ac:dyDescent="0.2">
      <c r="A14" s="12"/>
      <c r="B14" s="27"/>
      <c r="C14" s="28"/>
      <c r="D14" s="28"/>
      <c r="E14" s="30"/>
      <c r="F14" s="28"/>
      <c r="G14" s="28"/>
      <c r="H14" s="28"/>
      <c r="I14" s="28"/>
      <c r="J14" s="86"/>
      <c r="K14" s="28"/>
      <c r="L14" s="29"/>
      <c r="M14" s="37"/>
      <c r="N14" s="28"/>
      <c r="O14" s="31"/>
      <c r="P14" s="37"/>
    </row>
    <row r="15" spans="1:20" x14ac:dyDescent="0.2">
      <c r="A15" s="12"/>
      <c r="B15" s="27"/>
      <c r="C15" s="37"/>
      <c r="D15" s="28"/>
      <c r="E15" s="30"/>
      <c r="F15" s="28"/>
      <c r="G15" s="28"/>
      <c r="H15" s="28"/>
      <c r="I15" s="28"/>
      <c r="J15" s="86"/>
      <c r="K15" s="28"/>
      <c r="L15" s="30"/>
      <c r="M15" s="28"/>
      <c r="N15" s="28"/>
      <c r="O15" s="31"/>
      <c r="P15" s="37"/>
    </row>
    <row r="16" spans="1:20" x14ac:dyDescent="0.2">
      <c r="A16" s="12"/>
      <c r="B16" s="27"/>
      <c r="C16" s="28"/>
      <c r="D16" s="28"/>
      <c r="E16" s="30"/>
      <c r="F16" s="28"/>
      <c r="G16" s="28"/>
      <c r="H16" s="28"/>
      <c r="I16" s="28"/>
      <c r="J16" s="86"/>
      <c r="K16" s="28"/>
      <c r="L16" s="30"/>
      <c r="M16" s="28"/>
      <c r="N16" s="28"/>
      <c r="O16" s="31"/>
      <c r="P16" s="37"/>
    </row>
    <row r="17" spans="1:16" x14ac:dyDescent="0.2">
      <c r="A17" s="12"/>
      <c r="B17" s="33"/>
      <c r="C17" s="34"/>
      <c r="D17" s="34"/>
      <c r="E17" s="35"/>
      <c r="F17" s="34"/>
      <c r="G17" s="34"/>
      <c r="H17" s="34"/>
      <c r="I17" s="34"/>
      <c r="J17" s="89"/>
      <c r="K17" s="34"/>
      <c r="L17" s="35"/>
      <c r="M17" s="34"/>
      <c r="N17" s="34"/>
      <c r="O17" s="36"/>
      <c r="P17" s="34"/>
    </row>
    <row r="18" spans="1:16" x14ac:dyDescent="0.2">
      <c r="A18" s="12"/>
      <c r="B18" s="33"/>
      <c r="C18" s="34"/>
      <c r="D18" s="34"/>
      <c r="E18" s="35"/>
      <c r="F18" s="34"/>
      <c r="G18" s="34"/>
      <c r="H18" s="34"/>
      <c r="I18" s="34"/>
      <c r="J18" s="89"/>
      <c r="K18" s="34"/>
      <c r="L18" s="35"/>
      <c r="M18" s="34"/>
      <c r="N18" s="34"/>
      <c r="O18" s="36"/>
      <c r="P18" s="34"/>
    </row>
    <row r="19" spans="1:16" x14ac:dyDescent="0.2">
      <c r="A19" s="12"/>
      <c r="B19" s="33"/>
      <c r="C19" s="34"/>
      <c r="D19" s="34"/>
      <c r="E19" s="35"/>
      <c r="F19" s="34"/>
      <c r="G19" s="34"/>
      <c r="H19" s="34"/>
      <c r="I19" s="34"/>
      <c r="J19" s="89"/>
      <c r="K19" s="34"/>
      <c r="L19" s="35"/>
      <c r="M19" s="34"/>
      <c r="N19" s="34"/>
      <c r="O19" s="36"/>
      <c r="P19" s="34"/>
    </row>
    <row r="20" spans="1:16" x14ac:dyDescent="0.2">
      <c r="A20" s="12"/>
      <c r="B20" s="33"/>
      <c r="C20" s="34"/>
      <c r="D20" s="34"/>
      <c r="E20" s="35"/>
      <c r="F20" s="34"/>
      <c r="G20" s="34"/>
      <c r="H20" s="34"/>
      <c r="I20" s="34"/>
      <c r="J20" s="89"/>
      <c r="K20" s="34"/>
      <c r="L20" s="35"/>
      <c r="M20" s="34"/>
      <c r="N20" s="34"/>
      <c r="O20" s="36"/>
      <c r="P20" s="34"/>
    </row>
    <row r="21" spans="1:16" x14ac:dyDescent="0.2">
      <c r="A21" s="12"/>
      <c r="B21" s="33"/>
      <c r="C21" s="34"/>
      <c r="D21" s="34"/>
      <c r="E21" s="35"/>
      <c r="F21" s="34"/>
      <c r="G21" s="34"/>
      <c r="H21" s="34"/>
      <c r="I21" s="34"/>
      <c r="J21" s="89"/>
      <c r="K21" s="34"/>
      <c r="L21" s="35"/>
      <c r="M21" s="34"/>
      <c r="N21" s="34"/>
      <c r="O21" s="36"/>
      <c r="P21" s="34"/>
    </row>
    <row r="22" spans="1:16" x14ac:dyDescent="0.2">
      <c r="A22" s="12"/>
      <c r="B22" s="27"/>
      <c r="C22" s="28"/>
      <c r="D22" s="28"/>
      <c r="E22" s="30"/>
      <c r="F22" s="28"/>
      <c r="G22" s="28"/>
      <c r="H22" s="28"/>
      <c r="I22" s="28"/>
      <c r="J22" s="86"/>
      <c r="K22" s="28"/>
      <c r="L22" s="30"/>
      <c r="M22" s="28"/>
      <c r="N22" s="28"/>
      <c r="O22" s="31"/>
      <c r="P22" s="37"/>
    </row>
    <row r="23" spans="1:16" x14ac:dyDescent="0.2">
      <c r="B23" s="27"/>
      <c r="C23" s="28"/>
      <c r="D23" s="28"/>
      <c r="E23" s="30"/>
      <c r="F23" s="28"/>
      <c r="G23" s="28"/>
      <c r="H23" s="28"/>
      <c r="I23" s="28"/>
      <c r="J23" s="86"/>
      <c r="K23" s="28"/>
      <c r="L23" s="30"/>
      <c r="M23" s="28"/>
      <c r="N23" s="28"/>
      <c r="O23" s="31"/>
      <c r="P23" s="37"/>
    </row>
    <row r="24" spans="1:16" x14ac:dyDescent="0.2">
      <c r="B24" s="27"/>
      <c r="C24" s="28"/>
      <c r="D24" s="28"/>
      <c r="E24" s="30"/>
      <c r="F24" s="28"/>
      <c r="G24" s="28"/>
      <c r="H24" s="28"/>
      <c r="I24" s="28"/>
      <c r="J24" s="86"/>
      <c r="K24" s="28"/>
      <c r="L24" s="30"/>
      <c r="M24" s="28"/>
      <c r="N24" s="28"/>
      <c r="O24" s="31"/>
      <c r="P24" s="37"/>
    </row>
    <row r="25" spans="1:16" x14ac:dyDescent="0.2">
      <c r="B25" s="27"/>
      <c r="C25" s="28"/>
      <c r="D25" s="28"/>
      <c r="E25" s="30"/>
      <c r="F25" s="28"/>
      <c r="G25" s="28"/>
      <c r="H25" s="28"/>
      <c r="I25" s="28"/>
      <c r="J25" s="86"/>
      <c r="K25" s="28"/>
      <c r="L25" s="30"/>
      <c r="M25" s="28"/>
      <c r="N25" s="28"/>
      <c r="O25" s="31"/>
      <c r="P25" s="37"/>
    </row>
    <row r="26" spans="1:16" x14ac:dyDescent="0.2">
      <c r="B26" s="27"/>
      <c r="C26" s="28"/>
      <c r="D26" s="28"/>
      <c r="E26" s="30"/>
      <c r="F26" s="28"/>
      <c r="G26" s="28"/>
      <c r="H26" s="28"/>
      <c r="I26" s="28"/>
      <c r="J26" s="86"/>
      <c r="K26" s="28"/>
      <c r="L26" s="30"/>
      <c r="M26" s="28"/>
      <c r="N26" s="28"/>
      <c r="O26" s="31"/>
      <c r="P26" s="37"/>
    </row>
    <row r="27" spans="1:16" x14ac:dyDescent="0.2">
      <c r="B27" s="27"/>
      <c r="C27" s="28"/>
      <c r="D27" s="28"/>
      <c r="E27" s="30"/>
      <c r="F27" s="28"/>
      <c r="G27" s="28"/>
      <c r="H27" s="28"/>
      <c r="I27" s="28"/>
      <c r="J27" s="86"/>
      <c r="K27" s="28"/>
      <c r="L27" s="30"/>
      <c r="M27" s="28"/>
      <c r="N27" s="28"/>
      <c r="O27" s="31"/>
      <c r="P27" s="37"/>
    </row>
    <row r="28" spans="1:16" x14ac:dyDescent="0.2">
      <c r="B28" s="27"/>
      <c r="C28" s="28"/>
      <c r="D28" s="28"/>
      <c r="E28" s="30"/>
      <c r="F28" s="28"/>
      <c r="G28" s="28"/>
      <c r="H28" s="28"/>
      <c r="I28" s="28"/>
      <c r="J28" s="86"/>
      <c r="K28" s="28"/>
      <c r="L28" s="30"/>
      <c r="M28" s="28"/>
      <c r="N28" s="28"/>
      <c r="O28" s="31"/>
      <c r="P28" s="37"/>
    </row>
    <row r="29" spans="1:16" x14ac:dyDescent="0.2">
      <c r="B29" s="27"/>
      <c r="C29" s="28"/>
      <c r="D29" s="28"/>
      <c r="E29" s="30"/>
      <c r="F29" s="28"/>
      <c r="G29" s="28"/>
      <c r="H29" s="28"/>
      <c r="I29" s="28"/>
      <c r="J29" s="86"/>
      <c r="K29" s="28"/>
      <c r="L29" s="30"/>
      <c r="M29" s="28"/>
      <c r="N29" s="28"/>
      <c r="O29" s="31"/>
      <c r="P29" s="37"/>
    </row>
    <row r="30" spans="1:16" x14ac:dyDescent="0.2">
      <c r="B30" s="27"/>
      <c r="C30" s="28"/>
      <c r="D30" s="28"/>
      <c r="E30" s="30"/>
      <c r="F30" s="28"/>
      <c r="G30" s="28"/>
      <c r="H30" s="28"/>
      <c r="I30" s="28"/>
      <c r="J30" s="86"/>
      <c r="K30" s="28"/>
      <c r="L30" s="30"/>
      <c r="M30" s="28"/>
      <c r="N30" s="28"/>
      <c r="O30" s="31"/>
      <c r="P30" s="37"/>
    </row>
    <row r="31" spans="1:16" x14ac:dyDescent="0.2">
      <c r="B31" s="38"/>
      <c r="C31" s="39"/>
      <c r="D31" s="39"/>
      <c r="E31" s="40"/>
      <c r="F31" s="39"/>
      <c r="G31" s="39"/>
      <c r="H31" s="39"/>
      <c r="I31" s="39"/>
      <c r="J31" s="88"/>
      <c r="K31" s="39"/>
      <c r="L31" s="40"/>
      <c r="M31" s="39"/>
      <c r="N31" s="39"/>
      <c r="O31" s="41"/>
      <c r="P31" s="42"/>
    </row>
    <row r="34" spans="2:14" ht="17.25" thickBot="1" x14ac:dyDescent="0.3">
      <c r="B34" s="85" t="s">
        <v>375</v>
      </c>
    </row>
    <row r="35" spans="2:14" ht="16.5" thickBot="1" x14ac:dyDescent="0.3">
      <c r="B35" s="43"/>
      <c r="C35" s="44" t="s">
        <v>45</v>
      </c>
      <c r="D35" s="45" t="s">
        <v>46</v>
      </c>
      <c r="E35" s="45" t="s">
        <v>47</v>
      </c>
      <c r="F35" s="45" t="s">
        <v>48</v>
      </c>
      <c r="G35" s="45" t="s">
        <v>49</v>
      </c>
      <c r="H35" s="45" t="s">
        <v>50</v>
      </c>
      <c r="I35" s="45" t="s">
        <v>51</v>
      </c>
      <c r="J35" s="45" t="s">
        <v>52</v>
      </c>
      <c r="K35" s="45" t="s">
        <v>53</v>
      </c>
      <c r="L35" s="45" t="s">
        <v>54</v>
      </c>
      <c r="M35" s="45" t="s">
        <v>55</v>
      </c>
      <c r="N35" s="46" t="s">
        <v>56</v>
      </c>
    </row>
    <row r="36" spans="2:14" ht="15.75" x14ac:dyDescent="0.25">
      <c r="B36" s="47" t="s">
        <v>220</v>
      </c>
      <c r="C36" s="48"/>
      <c r="D36" s="49"/>
      <c r="E36" s="50"/>
      <c r="F36" s="50"/>
      <c r="G36" s="50"/>
      <c r="H36" s="50"/>
      <c r="I36" s="50"/>
      <c r="J36" s="50"/>
      <c r="K36" s="50"/>
      <c r="L36" s="50"/>
      <c r="M36" s="50"/>
      <c r="N36" s="51"/>
    </row>
    <row r="37" spans="2:14" x14ac:dyDescent="0.2">
      <c r="B37" s="52" t="s">
        <v>221</v>
      </c>
      <c r="C37" s="78">
        <f>COUNTIFS(Table1[Year Group],"Reception",Table1[Pending Admission],"=Pending")</f>
        <v>0</v>
      </c>
      <c r="D37" s="79">
        <f>COUNTIFS(Table1[Year Group],"Year 1",Table1[Pending Admission],"=Pending")</f>
        <v>0</v>
      </c>
      <c r="E37" s="79">
        <f>COUNTIFS(Table1[Year Group],"Year 2",Table1[Pending Admission],"=Pending")</f>
        <v>0</v>
      </c>
      <c r="F37" s="79">
        <f>COUNTIFS(Table1[Year Group],"Year 3",Table1[Pending Admission],"=Pending")</f>
        <v>0</v>
      </c>
      <c r="G37" s="79">
        <f>COUNTIFS(Table1[Year Group],"Year 4",Table1[Pending Admission],"=Pending")</f>
        <v>0</v>
      </c>
      <c r="H37" s="79">
        <f>COUNTIFS(Table1[Year Group],"Year 5",Table1[Pending Admission],"=Pending")</f>
        <v>0</v>
      </c>
      <c r="I37" s="79">
        <f>COUNTIFS(Table1[Year Group],"Year 6",Table1[Pending Admission],"=Pending")</f>
        <v>0</v>
      </c>
      <c r="J37" s="79">
        <f>COUNTIFS(Table1[Year Group],"Year 7",Table1[Pending Admission],"=Pending")</f>
        <v>0</v>
      </c>
      <c r="K37" s="79">
        <f>COUNTIFS(Table1[Year Group],"Year 8",Table1[Pending Admission],"=Pending")</f>
        <v>0</v>
      </c>
      <c r="L37" s="79">
        <f>COUNTIFS(Table1[Year Group],"Year 9",Table1[Pending Admission],"=Pending")</f>
        <v>0</v>
      </c>
      <c r="M37" s="79">
        <f>COUNTIFS(Table1[Year Group],"Year 10",Table1[Pending Admission],"=Pending")</f>
        <v>0</v>
      </c>
      <c r="N37" s="80">
        <f>COUNTIFS(Table1[Year Group],"Year 11",Table1[Pending Admission],"=Pending")</f>
        <v>0</v>
      </c>
    </row>
    <row r="38" spans="2:14" ht="15.75" thickBot="1" x14ac:dyDescent="0.25">
      <c r="B38" s="53" t="s">
        <v>222</v>
      </c>
      <c r="C38" s="54"/>
      <c r="D38" s="55"/>
      <c r="E38" s="56"/>
      <c r="F38" s="57"/>
      <c r="G38" s="57"/>
      <c r="H38" s="57"/>
      <c r="I38" s="57"/>
      <c r="J38" s="57"/>
      <c r="K38" s="57"/>
      <c r="L38" s="57"/>
      <c r="M38" s="57"/>
      <c r="N38" s="58"/>
    </row>
    <row r="39" spans="2:14" ht="39.75" customHeight="1" thickBot="1" x14ac:dyDescent="0.25">
      <c r="B39" s="59" t="s">
        <v>223</v>
      </c>
      <c r="C39" s="81">
        <f>C38-C36-C37</f>
        <v>0</v>
      </c>
      <c r="D39" s="82">
        <f t="shared" ref="D39:N39" si="0">D38-D36-D37</f>
        <v>0</v>
      </c>
      <c r="E39" s="82">
        <f t="shared" si="0"/>
        <v>0</v>
      </c>
      <c r="F39" s="82">
        <f t="shared" si="0"/>
        <v>0</v>
      </c>
      <c r="G39" s="82">
        <f t="shared" si="0"/>
        <v>0</v>
      </c>
      <c r="H39" s="82">
        <f t="shared" si="0"/>
        <v>0</v>
      </c>
      <c r="I39" s="82">
        <f t="shared" si="0"/>
        <v>0</v>
      </c>
      <c r="J39" s="82">
        <f t="shared" si="0"/>
        <v>0</v>
      </c>
      <c r="K39" s="82">
        <f t="shared" si="0"/>
        <v>0</v>
      </c>
      <c r="L39" s="82">
        <f t="shared" si="0"/>
        <v>0</v>
      </c>
      <c r="M39" s="82">
        <f t="shared" si="0"/>
        <v>0</v>
      </c>
      <c r="N39" s="83">
        <f t="shared" si="0"/>
        <v>0</v>
      </c>
    </row>
    <row r="40" spans="2:14" x14ac:dyDescent="0.2">
      <c r="B40" s="43"/>
      <c r="C40" s="60"/>
      <c r="D40" s="61"/>
      <c r="E40" s="60"/>
    </row>
    <row r="41" spans="2:14" x14ac:dyDescent="0.2">
      <c r="B41" s="43"/>
      <c r="C41" s="60"/>
      <c r="D41" s="61"/>
      <c r="E41" s="60"/>
    </row>
    <row r="42" spans="2:14" x14ac:dyDescent="0.2">
      <c r="B42" s="43"/>
      <c r="C42" s="60"/>
      <c r="D42" s="61"/>
      <c r="E42" s="60"/>
    </row>
    <row r="43" spans="2:14" x14ac:dyDescent="0.2">
      <c r="B43" s="43"/>
      <c r="C43" s="60"/>
      <c r="D43" s="61"/>
      <c r="E43" s="60"/>
    </row>
    <row r="44" spans="2:14" x14ac:dyDescent="0.2">
      <c r="B44" s="43"/>
      <c r="C44" s="60"/>
      <c r="D44" s="61"/>
      <c r="E44" s="60"/>
    </row>
    <row r="45" spans="2:14" x14ac:dyDescent="0.2">
      <c r="D45" s="61"/>
      <c r="E45" s="60"/>
    </row>
  </sheetData>
  <sheetProtection algorithmName="SHA-512" hashValue="pT5Ax1NLbAz0QpT8LO/2IHV0Cd2YkD4daWz/VEhVyjN5QHTIM0ARW1ydlA32+5F+6NK73Mnbemo69nCZ+2TQxg==" saltValue="H3Fu1nQHMQBXCA277308YQ==" spinCount="100000" sheet="1" objects="1" scenarios="1"/>
  <mergeCells count="1">
    <mergeCell ref="B2:B3"/>
  </mergeCells>
  <conditionalFormatting sqref="P10:P31">
    <cfRule type="containsText" dxfId="46" priority="1" operator="containsText" text="Not actioned yet">
      <formula>NOT(ISERROR(SEARCH("Not actioned yet",P10)))</formula>
    </cfRule>
    <cfRule type="containsText" dxfId="45" priority="2" operator="containsText" text="Checked">
      <formula>NOT(ISERROR(SEARCH("Checked",P10)))</formula>
    </cfRule>
    <cfRule type="containsText" dxfId="44" priority="3" operator="containsText" text="ACTIONED">
      <formula>NOT(ISERROR(SEARCH("ACTIONED",P10)))</formula>
    </cfRule>
    <cfRule type="containsText" dxfId="43" priority="4" operator="containsText" text="NOT ACTIONED">
      <formula>NOT(ISERROR(SEARCH("NOT ACTIONED",P10)))</formula>
    </cfRule>
  </conditionalFormatting>
  <dataValidations count="1">
    <dataValidation type="date" operator="greaterThan" allowBlank="1" showInputMessage="1" showErrorMessage="1" error="Please enter the date in the correct format DD/MM/YYYY after clicking on Retry and then pressing Delete on your keyboard" sqref="E10:E31 L10:L31">
      <formula1>32874</formula1>
    </dataValidation>
  </dataValidations>
  <pageMargins left="0.7" right="0.7" top="0.75" bottom="0.75" header="0.3" footer="0.3"/>
  <pageSetup paperSize="8" fitToHeight="0" orientation="landscape" r:id="rId1"/>
  <ignoredErrors>
    <ignoredError sqref="C37:N37 C39:N39 C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4609" r:id="rId4" name="Drop Down 1">
              <controlPr defaultSize="0" autoLine="0" autoPict="0">
                <anchor moveWithCells="1">
                  <from>
                    <xdr:col>2</xdr:col>
                    <xdr:colOff>28575</xdr:colOff>
                    <xdr:row>4</xdr:row>
                    <xdr:rowOff>0</xdr:rowOff>
                  </from>
                  <to>
                    <xdr:col>4</xdr:col>
                    <xdr:colOff>28575</xdr:colOff>
                    <xdr:row>5</xdr:row>
                    <xdr:rowOff>0</xdr:rowOff>
                  </to>
                </anchor>
              </controlPr>
            </control>
          </mc:Choice>
        </mc:AlternateContent>
      </controls>
    </mc:Choice>
  </mc:AlternateContent>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error="Please click in the cell and select from the drop down list available">
          <x14:formula1>
            <xm:f>Sheet1!$A$1:$A$2</xm:f>
          </x14:formula1>
          <xm:sqref>P10:P31</xm:sqref>
        </x14:dataValidation>
        <x14:dataValidation type="list" allowBlank="1" showInputMessage="1" showErrorMessage="1" error="Please select from the drop down list after clicking on Retry and then pressing Delete on your keyboard">
          <x14:formula1>
            <xm:f>'Year Groups'!$C$5:$C$16</xm:f>
          </x14:formula1>
          <xm:sqref>F10:F31</xm:sqref>
        </x14:dataValidation>
        <x14:dataValidation type="list" allowBlank="1" showInputMessage="1" showErrorMessage="1" error="Please select from the drop down list after clicking on Retry and then pressing Delete on your keyboard">
          <x14:formula1>
            <xm:f>Sheet1!$C$1:$C$2</xm:f>
          </x14:formula1>
          <xm:sqref>M10:M31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C1" sqref="C1:C1048576"/>
    </sheetView>
  </sheetViews>
  <sheetFormatPr defaultRowHeight="15" x14ac:dyDescent="0.2"/>
  <cols>
    <col min="1" max="1" width="17.5703125" style="11" bestFit="1" customWidth="1"/>
    <col min="2" max="2" width="9.140625" style="11"/>
    <col min="3" max="3" width="10.140625" style="11" bestFit="1" customWidth="1"/>
    <col min="4" max="16384" width="9.140625" style="11"/>
  </cols>
  <sheetData>
    <row r="1" spans="1:3" x14ac:dyDescent="0.2">
      <c r="A1" s="11" t="s">
        <v>217</v>
      </c>
      <c r="C1" s="11" t="s">
        <v>218</v>
      </c>
    </row>
    <row r="2" spans="1:3" x14ac:dyDescent="0.2">
      <c r="A2" s="11" t="s">
        <v>58</v>
      </c>
      <c r="C2" s="11" t="s">
        <v>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showGridLines="0" showRowColHeaders="0" workbookViewId="0">
      <selection activeCell="D4" sqref="D4"/>
    </sheetView>
  </sheetViews>
  <sheetFormatPr defaultColWidth="32.42578125" defaultRowHeight="15" x14ac:dyDescent="0.2"/>
  <cols>
    <col min="1" max="1" width="8.7109375" style="13" customWidth="1"/>
    <col min="2" max="2" width="28" style="13" customWidth="1"/>
    <col min="3" max="3" width="27" style="13" customWidth="1"/>
    <col min="4" max="4" width="28.42578125" style="13" customWidth="1"/>
    <col min="5" max="5" width="19.42578125" style="13" customWidth="1"/>
    <col min="6" max="6" width="17.28515625" style="13" customWidth="1"/>
    <col min="7" max="7" width="36.42578125" style="13" customWidth="1"/>
    <col min="8" max="8" width="15.85546875" style="13" customWidth="1"/>
    <col min="9" max="10" width="21.5703125" style="13" customWidth="1"/>
    <col min="11" max="11" width="32.42578125" style="13"/>
    <col min="12" max="12" width="19.5703125" style="13" customWidth="1"/>
    <col min="13" max="13" width="66.28515625" style="13" customWidth="1"/>
    <col min="14" max="14" width="48.140625" style="13" customWidth="1"/>
    <col min="15" max="39" width="32.42578125" style="13"/>
    <col min="40" max="16384" width="32.42578125" style="62"/>
  </cols>
  <sheetData>
    <row r="1" spans="1:39" x14ac:dyDescent="0.2">
      <c r="A1" s="12"/>
      <c r="B1" s="12"/>
      <c r="C1" s="12"/>
      <c r="D1" s="12"/>
      <c r="E1" s="12"/>
      <c r="F1" s="12"/>
      <c r="G1" s="12"/>
      <c r="H1" s="12"/>
      <c r="I1" s="12"/>
      <c r="J1" s="12"/>
      <c r="K1" s="12"/>
      <c r="L1" s="12"/>
      <c r="M1" s="12"/>
      <c r="N1" s="12"/>
      <c r="O1" s="12"/>
      <c r="P1" s="12"/>
      <c r="Q1" s="12"/>
      <c r="R1" s="12"/>
      <c r="S1" s="12"/>
      <c r="T1" s="12"/>
    </row>
    <row r="2" spans="1:39" x14ac:dyDescent="0.2">
      <c r="A2" s="12"/>
      <c r="B2" s="92" t="s">
        <v>24</v>
      </c>
      <c r="C2" s="12"/>
      <c r="D2" s="12"/>
      <c r="E2" s="12"/>
      <c r="F2" s="12"/>
      <c r="G2" s="12"/>
      <c r="H2" s="12"/>
      <c r="I2" s="12"/>
      <c r="J2" s="12"/>
      <c r="K2" s="12"/>
      <c r="L2" s="12"/>
      <c r="M2" s="12"/>
      <c r="N2" s="12"/>
      <c r="O2" s="12"/>
      <c r="P2" s="12"/>
      <c r="Q2" s="12"/>
      <c r="AK2" s="62"/>
      <c r="AL2" s="62"/>
      <c r="AM2" s="62"/>
    </row>
    <row r="3" spans="1:39" x14ac:dyDescent="0.2">
      <c r="A3" s="12"/>
      <c r="B3" s="93"/>
      <c r="C3" s="14" t="s">
        <v>59</v>
      </c>
      <c r="D3" s="15">
        <f ca="1">+TODAY()</f>
        <v>43742</v>
      </c>
      <c r="E3" s="16"/>
      <c r="F3" s="16"/>
      <c r="G3" s="16"/>
      <c r="H3" s="12"/>
      <c r="I3" s="12"/>
      <c r="J3" s="12"/>
      <c r="K3" s="12"/>
      <c r="L3" s="12"/>
      <c r="M3" s="12"/>
      <c r="N3" s="12"/>
      <c r="O3" s="12"/>
      <c r="P3" s="12"/>
      <c r="Q3" s="12"/>
      <c r="AK3" s="62"/>
      <c r="AL3" s="62"/>
      <c r="AM3" s="62"/>
    </row>
    <row r="4" spans="1:39" x14ac:dyDescent="0.2">
      <c r="A4" s="12"/>
      <c r="B4" s="12"/>
      <c r="C4" s="12"/>
      <c r="D4" s="12"/>
      <c r="E4" s="12"/>
      <c r="F4" s="12"/>
      <c r="G4" s="12"/>
      <c r="H4" s="12"/>
      <c r="I4" s="12"/>
      <c r="J4" s="12"/>
      <c r="K4" s="12"/>
      <c r="L4" s="12"/>
      <c r="M4" s="12"/>
      <c r="N4" s="12"/>
      <c r="O4" s="12"/>
      <c r="P4" s="12"/>
      <c r="Q4" s="12"/>
      <c r="R4" s="12"/>
      <c r="S4" s="12"/>
      <c r="T4" s="12"/>
    </row>
    <row r="5" spans="1:39" x14ac:dyDescent="0.2">
      <c r="A5" s="12"/>
      <c r="B5" s="17" t="s">
        <v>10</v>
      </c>
      <c r="C5" s="63"/>
      <c r="D5" s="63"/>
      <c r="E5" s="20"/>
      <c r="F5" s="20"/>
      <c r="G5" s="21"/>
      <c r="H5" s="21"/>
      <c r="I5" s="21"/>
      <c r="J5" s="21"/>
      <c r="K5" s="21"/>
      <c r="L5" s="16"/>
      <c r="M5" s="16"/>
      <c r="N5" s="16"/>
      <c r="O5" s="16"/>
      <c r="AI5" s="62"/>
      <c r="AJ5" s="62"/>
      <c r="AK5" s="62"/>
      <c r="AL5" s="62"/>
      <c r="AM5" s="62"/>
    </row>
    <row r="6" spans="1:39" x14ac:dyDescent="0.2">
      <c r="A6" s="12"/>
      <c r="B6" s="12"/>
      <c r="C6" s="12"/>
      <c r="D6" s="12"/>
      <c r="E6" s="12"/>
      <c r="F6" s="12"/>
      <c r="G6" s="12"/>
      <c r="H6" s="12"/>
      <c r="I6" s="12"/>
      <c r="J6" s="12"/>
      <c r="K6" s="12"/>
      <c r="L6" s="12"/>
      <c r="M6" s="12"/>
      <c r="N6" s="12"/>
      <c r="O6" s="12"/>
      <c r="P6" s="12"/>
      <c r="Q6" s="12"/>
      <c r="R6" s="12"/>
      <c r="S6" s="12"/>
      <c r="AM6" s="62"/>
    </row>
    <row r="7" spans="1:39" x14ac:dyDescent="0.2">
      <c r="A7" s="12"/>
      <c r="B7" s="64" t="s">
        <v>23</v>
      </c>
      <c r="C7" s="84" t="str">
        <f>VLOOKUP(KeyCell2,KeyTable2,5,FALSE)</f>
        <v xml:space="preserve"> - updates automatically - </v>
      </c>
      <c r="D7" s="23"/>
      <c r="E7" s="23"/>
      <c r="F7" s="23"/>
      <c r="G7" s="23"/>
      <c r="H7" s="23"/>
      <c r="I7" s="23"/>
      <c r="J7" s="12"/>
      <c r="K7" s="12"/>
      <c r="L7" s="12"/>
      <c r="M7" s="12"/>
      <c r="N7" s="12"/>
      <c r="O7" s="12"/>
      <c r="P7" s="12"/>
      <c r="Q7" s="12"/>
      <c r="R7" s="12"/>
      <c r="S7" s="12"/>
      <c r="AM7" s="62"/>
    </row>
    <row r="8" spans="1:39" x14ac:dyDescent="0.2">
      <c r="A8" s="12"/>
      <c r="B8" s="12"/>
      <c r="C8" s="12"/>
      <c r="D8" s="12"/>
      <c r="E8" s="12"/>
      <c r="F8" s="12"/>
      <c r="G8" s="12"/>
      <c r="H8" s="12"/>
      <c r="I8" s="12"/>
      <c r="J8" s="12"/>
      <c r="K8" s="12"/>
      <c r="L8" s="12"/>
      <c r="M8" s="12"/>
      <c r="N8" s="12"/>
      <c r="O8" s="12"/>
      <c r="P8" s="12"/>
      <c r="Q8" s="12"/>
      <c r="R8" s="12"/>
      <c r="S8" s="12"/>
      <c r="AM8" s="62"/>
    </row>
    <row r="9" spans="1:39" x14ac:dyDescent="0.2">
      <c r="A9" s="12"/>
      <c r="B9" s="24" t="s">
        <v>13</v>
      </c>
      <c r="C9" s="25" t="s">
        <v>14</v>
      </c>
      <c r="D9" s="25" t="s">
        <v>15</v>
      </c>
      <c r="E9" s="25" t="s">
        <v>16</v>
      </c>
      <c r="F9" s="25" t="s">
        <v>44</v>
      </c>
      <c r="G9" s="25" t="s">
        <v>8</v>
      </c>
      <c r="H9" s="25" t="s">
        <v>5</v>
      </c>
      <c r="I9" s="25" t="s">
        <v>17</v>
      </c>
      <c r="J9" s="25" t="s">
        <v>18</v>
      </c>
      <c r="K9" s="25" t="s">
        <v>19</v>
      </c>
      <c r="L9" s="25" t="s">
        <v>35</v>
      </c>
      <c r="M9" s="25" t="s">
        <v>36</v>
      </c>
      <c r="N9" s="26" t="s">
        <v>7</v>
      </c>
      <c r="O9" s="25" t="s">
        <v>57</v>
      </c>
      <c r="Q9" s="62"/>
      <c r="R9" s="62"/>
      <c r="S9" s="62"/>
      <c r="T9" s="62"/>
      <c r="U9" s="62"/>
      <c r="V9" s="62"/>
      <c r="W9" s="62"/>
      <c r="X9" s="62"/>
      <c r="Y9" s="62"/>
      <c r="Z9" s="62"/>
      <c r="AA9" s="62"/>
      <c r="AB9" s="62"/>
      <c r="AC9" s="62"/>
      <c r="AD9" s="62"/>
      <c r="AE9" s="62"/>
      <c r="AF9" s="62"/>
      <c r="AG9" s="62"/>
      <c r="AH9" s="62"/>
      <c r="AI9" s="62"/>
      <c r="AJ9" s="62"/>
      <c r="AK9" s="62"/>
      <c r="AL9" s="62"/>
      <c r="AM9" s="62"/>
    </row>
    <row r="10" spans="1:39" x14ac:dyDescent="0.2">
      <c r="A10" s="12"/>
      <c r="B10" s="27"/>
      <c r="C10" s="28"/>
      <c r="D10" s="28"/>
      <c r="E10" s="30"/>
      <c r="F10" s="28"/>
      <c r="G10" s="28"/>
      <c r="H10" s="28"/>
      <c r="I10" s="28"/>
      <c r="J10" s="86"/>
      <c r="K10" s="28"/>
      <c r="L10" s="30"/>
      <c r="M10" s="37" t="s">
        <v>37</v>
      </c>
      <c r="N10" s="65"/>
      <c r="O10" s="32"/>
      <c r="Q10" s="62"/>
      <c r="R10" s="62"/>
      <c r="S10" s="62"/>
      <c r="T10" s="62"/>
      <c r="U10" s="62"/>
      <c r="V10" s="62"/>
      <c r="W10" s="62"/>
      <c r="X10" s="62"/>
      <c r="Y10" s="62"/>
      <c r="Z10" s="62"/>
      <c r="AA10" s="62"/>
      <c r="AB10" s="62"/>
      <c r="AC10" s="62"/>
      <c r="AD10" s="62"/>
      <c r="AE10" s="62"/>
      <c r="AF10" s="62"/>
      <c r="AG10" s="62"/>
      <c r="AH10" s="62"/>
      <c r="AI10" s="62"/>
      <c r="AJ10" s="62"/>
      <c r="AK10" s="62"/>
      <c r="AL10" s="62"/>
      <c r="AM10" s="62"/>
    </row>
    <row r="11" spans="1:39" x14ac:dyDescent="0.2">
      <c r="A11" s="12"/>
      <c r="B11" s="27"/>
      <c r="C11" s="28"/>
      <c r="D11" s="28"/>
      <c r="E11" s="30"/>
      <c r="F11" s="28"/>
      <c r="G11" s="28"/>
      <c r="H11" s="28"/>
      <c r="I11" s="28"/>
      <c r="J11" s="86"/>
      <c r="K11" s="28"/>
      <c r="L11" s="30"/>
      <c r="M11" s="28"/>
      <c r="N11" s="65"/>
      <c r="O11" s="37"/>
      <c r="Q11" s="62"/>
      <c r="R11" s="62"/>
      <c r="S11" s="62"/>
      <c r="T11" s="62"/>
      <c r="U11" s="62"/>
      <c r="V11" s="62"/>
      <c r="W11" s="62"/>
      <c r="X11" s="62"/>
      <c r="Y11" s="62"/>
      <c r="Z11" s="62"/>
      <c r="AA11" s="62"/>
      <c r="AB11" s="62"/>
      <c r="AC11" s="62"/>
      <c r="AD11" s="62"/>
      <c r="AE11" s="62"/>
      <c r="AF11" s="62"/>
      <c r="AG11" s="62"/>
      <c r="AH11" s="62"/>
      <c r="AI11" s="62"/>
      <c r="AJ11" s="62"/>
      <c r="AK11" s="62"/>
      <c r="AL11" s="62"/>
      <c r="AM11" s="62"/>
    </row>
    <row r="12" spans="1:39" x14ac:dyDescent="0.2">
      <c r="A12" s="12"/>
      <c r="B12" s="27"/>
      <c r="C12" s="28"/>
      <c r="D12" s="28"/>
      <c r="E12" s="30"/>
      <c r="F12" s="28"/>
      <c r="G12" s="28"/>
      <c r="H12" s="28"/>
      <c r="I12" s="28"/>
      <c r="J12" s="86"/>
      <c r="K12" s="28"/>
      <c r="L12" s="30"/>
      <c r="M12" s="28"/>
      <c r="N12" s="65"/>
      <c r="O12" s="37"/>
      <c r="Q12" s="62"/>
      <c r="R12" s="62"/>
      <c r="S12" s="62"/>
      <c r="T12" s="62"/>
      <c r="U12" s="62"/>
      <c r="V12" s="62"/>
      <c r="W12" s="62"/>
      <c r="X12" s="62"/>
      <c r="Y12" s="62"/>
      <c r="Z12" s="62"/>
      <c r="AA12" s="62"/>
      <c r="AB12" s="62"/>
      <c r="AC12" s="62"/>
      <c r="AD12" s="62"/>
      <c r="AE12" s="62"/>
      <c r="AF12" s="62"/>
      <c r="AG12" s="62"/>
      <c r="AH12" s="62"/>
      <c r="AI12" s="62"/>
      <c r="AJ12" s="62"/>
      <c r="AK12" s="62"/>
      <c r="AL12" s="62"/>
      <c r="AM12" s="62"/>
    </row>
    <row r="13" spans="1:39" x14ac:dyDescent="0.2">
      <c r="A13" s="12"/>
      <c r="B13" s="27"/>
      <c r="C13" s="28"/>
      <c r="D13" s="28"/>
      <c r="E13" s="30"/>
      <c r="F13" s="28"/>
      <c r="G13" s="28"/>
      <c r="H13" s="28"/>
      <c r="I13" s="28"/>
      <c r="J13" s="86"/>
      <c r="K13" s="28"/>
      <c r="L13" s="30"/>
      <c r="M13" s="28"/>
      <c r="N13" s="65"/>
      <c r="O13" s="37"/>
      <c r="Q13" s="62"/>
      <c r="R13" s="62"/>
      <c r="S13" s="62"/>
      <c r="T13" s="62"/>
      <c r="U13" s="62"/>
      <c r="V13" s="62"/>
      <c r="W13" s="62"/>
      <c r="X13" s="62"/>
      <c r="Y13" s="62"/>
      <c r="Z13" s="62"/>
      <c r="AA13" s="62"/>
      <c r="AB13" s="62"/>
      <c r="AC13" s="62"/>
      <c r="AD13" s="62"/>
      <c r="AE13" s="62"/>
      <c r="AF13" s="62"/>
      <c r="AG13" s="62"/>
      <c r="AH13" s="62"/>
      <c r="AI13" s="62"/>
      <c r="AJ13" s="62"/>
      <c r="AK13" s="62"/>
      <c r="AL13" s="62"/>
      <c r="AM13" s="62"/>
    </row>
    <row r="14" spans="1:39" x14ac:dyDescent="0.2">
      <c r="A14" s="12"/>
      <c r="B14" s="27"/>
      <c r="C14" s="28"/>
      <c r="D14" s="28"/>
      <c r="E14" s="30"/>
      <c r="F14" s="28"/>
      <c r="G14" s="28"/>
      <c r="H14" s="28"/>
      <c r="I14" s="28"/>
      <c r="J14" s="86"/>
      <c r="K14" s="28"/>
      <c r="L14" s="30"/>
      <c r="M14" s="28"/>
      <c r="N14" s="65"/>
      <c r="O14" s="37"/>
      <c r="Q14" s="62"/>
      <c r="R14" s="62"/>
      <c r="S14" s="62"/>
      <c r="T14" s="62"/>
      <c r="U14" s="62"/>
      <c r="V14" s="62"/>
      <c r="W14" s="62"/>
      <c r="X14" s="62"/>
      <c r="Y14" s="62"/>
      <c r="Z14" s="62"/>
      <c r="AA14" s="62"/>
      <c r="AB14" s="62"/>
      <c r="AC14" s="62"/>
      <c r="AD14" s="62"/>
      <c r="AE14" s="62"/>
      <c r="AF14" s="62"/>
      <c r="AG14" s="62"/>
      <c r="AH14" s="62"/>
      <c r="AI14" s="62"/>
      <c r="AJ14" s="62"/>
      <c r="AK14" s="62"/>
      <c r="AL14" s="62"/>
      <c r="AM14" s="62"/>
    </row>
    <row r="15" spans="1:39" x14ac:dyDescent="0.2">
      <c r="A15" s="12"/>
      <c r="B15" s="27"/>
      <c r="C15" s="28"/>
      <c r="D15" s="28"/>
      <c r="E15" s="30"/>
      <c r="F15" s="28"/>
      <c r="G15" s="28"/>
      <c r="H15" s="28"/>
      <c r="I15" s="28"/>
      <c r="J15" s="86"/>
      <c r="K15" s="28"/>
      <c r="L15" s="30"/>
      <c r="M15" s="28"/>
      <c r="N15" s="65"/>
      <c r="O15" s="37"/>
      <c r="Q15" s="62"/>
      <c r="R15" s="62"/>
      <c r="S15" s="62"/>
      <c r="T15" s="62"/>
      <c r="U15" s="62"/>
      <c r="V15" s="62"/>
      <c r="W15" s="62"/>
      <c r="X15" s="62"/>
      <c r="Y15" s="62"/>
      <c r="Z15" s="62"/>
      <c r="AA15" s="62"/>
      <c r="AB15" s="62"/>
      <c r="AC15" s="62"/>
      <c r="AD15" s="62"/>
      <c r="AE15" s="62"/>
      <c r="AF15" s="62"/>
      <c r="AG15" s="62"/>
      <c r="AH15" s="62"/>
      <c r="AI15" s="62"/>
      <c r="AJ15" s="62"/>
      <c r="AK15" s="62"/>
      <c r="AL15" s="62"/>
      <c r="AM15" s="62"/>
    </row>
    <row r="16" spans="1:39" x14ac:dyDescent="0.2">
      <c r="B16" s="27"/>
      <c r="C16" s="28"/>
      <c r="D16" s="28"/>
      <c r="E16" s="30"/>
      <c r="F16" s="28"/>
      <c r="G16" s="28"/>
      <c r="H16" s="28"/>
      <c r="I16" s="28"/>
      <c r="J16" s="86"/>
      <c r="K16" s="28"/>
      <c r="L16" s="30"/>
      <c r="M16" s="28"/>
      <c r="N16" s="65"/>
      <c r="O16" s="37"/>
      <c r="Q16" s="62"/>
      <c r="R16" s="62"/>
      <c r="S16" s="62"/>
      <c r="T16" s="62"/>
      <c r="U16" s="62"/>
      <c r="V16" s="62"/>
      <c r="W16" s="62"/>
      <c r="X16" s="62"/>
      <c r="Y16" s="62"/>
      <c r="Z16" s="62"/>
      <c r="AA16" s="62"/>
      <c r="AB16" s="62"/>
      <c r="AC16" s="62"/>
      <c r="AD16" s="62"/>
      <c r="AE16" s="62"/>
      <c r="AF16" s="62"/>
      <c r="AG16" s="62"/>
      <c r="AH16" s="62"/>
      <c r="AI16" s="62"/>
      <c r="AJ16" s="62"/>
      <c r="AK16" s="62"/>
      <c r="AL16" s="62"/>
      <c r="AM16" s="62"/>
    </row>
    <row r="17" spans="2:39" x14ac:dyDescent="0.2">
      <c r="B17" s="27"/>
      <c r="C17" s="28"/>
      <c r="D17" s="28"/>
      <c r="E17" s="30"/>
      <c r="F17" s="28"/>
      <c r="G17" s="28"/>
      <c r="H17" s="28"/>
      <c r="I17" s="28"/>
      <c r="J17" s="86"/>
      <c r="K17" s="28"/>
      <c r="L17" s="30"/>
      <c r="M17" s="28"/>
      <c r="N17" s="65"/>
      <c r="O17" s="37"/>
      <c r="Q17" s="62"/>
      <c r="R17" s="62"/>
      <c r="S17" s="62"/>
      <c r="T17" s="62"/>
      <c r="U17" s="62"/>
      <c r="V17" s="62"/>
      <c r="W17" s="62"/>
      <c r="X17" s="62"/>
      <c r="Y17" s="62"/>
      <c r="Z17" s="62"/>
      <c r="AA17" s="62"/>
      <c r="AB17" s="62"/>
      <c r="AC17" s="62"/>
      <c r="AD17" s="62"/>
      <c r="AE17" s="62"/>
      <c r="AF17" s="62"/>
      <c r="AG17" s="62"/>
      <c r="AH17" s="62"/>
      <c r="AI17" s="62"/>
      <c r="AJ17" s="62"/>
      <c r="AK17" s="62"/>
      <c r="AL17" s="62"/>
      <c r="AM17" s="62"/>
    </row>
    <row r="18" spans="2:39" x14ac:dyDescent="0.2">
      <c r="B18" s="27"/>
      <c r="C18" s="28"/>
      <c r="D18" s="28"/>
      <c r="E18" s="30"/>
      <c r="F18" s="28"/>
      <c r="G18" s="28"/>
      <c r="H18" s="28"/>
      <c r="I18" s="28"/>
      <c r="J18" s="86"/>
      <c r="K18" s="28"/>
      <c r="L18" s="30"/>
      <c r="M18" s="28"/>
      <c r="N18" s="65"/>
      <c r="O18" s="37"/>
      <c r="Q18" s="62"/>
      <c r="R18" s="62"/>
      <c r="S18" s="62"/>
      <c r="T18" s="62"/>
      <c r="U18" s="62"/>
      <c r="V18" s="62"/>
      <c r="W18" s="62"/>
      <c r="X18" s="62"/>
      <c r="Y18" s="62"/>
      <c r="Z18" s="62"/>
      <c r="AA18" s="62"/>
      <c r="AB18" s="62"/>
      <c r="AC18" s="62"/>
      <c r="AD18" s="62"/>
      <c r="AE18" s="62"/>
      <c r="AF18" s="62"/>
      <c r="AG18" s="62"/>
      <c r="AH18" s="62"/>
      <c r="AI18" s="62"/>
      <c r="AJ18" s="62"/>
      <c r="AK18" s="62"/>
      <c r="AL18" s="62"/>
      <c r="AM18" s="62"/>
    </row>
    <row r="19" spans="2:39" x14ac:dyDescent="0.2">
      <c r="B19" s="27"/>
      <c r="C19" s="28"/>
      <c r="D19" s="28"/>
      <c r="E19" s="30"/>
      <c r="F19" s="28"/>
      <c r="G19" s="28"/>
      <c r="H19" s="28"/>
      <c r="I19" s="28"/>
      <c r="J19" s="86"/>
      <c r="K19" s="28"/>
      <c r="L19" s="30"/>
      <c r="M19" s="28"/>
      <c r="N19" s="65"/>
      <c r="O19" s="37"/>
      <c r="Q19" s="62"/>
      <c r="R19" s="62"/>
      <c r="S19" s="62"/>
      <c r="T19" s="62"/>
      <c r="U19" s="62"/>
      <c r="V19" s="62"/>
      <c r="W19" s="62"/>
      <c r="X19" s="62"/>
      <c r="Y19" s="62"/>
      <c r="Z19" s="62"/>
      <c r="AA19" s="62"/>
      <c r="AB19" s="62"/>
      <c r="AC19" s="62"/>
      <c r="AD19" s="62"/>
      <c r="AE19" s="62"/>
      <c r="AF19" s="62"/>
      <c r="AG19" s="62"/>
      <c r="AH19" s="62"/>
      <c r="AI19" s="62"/>
      <c r="AJ19" s="62"/>
      <c r="AK19" s="62"/>
      <c r="AL19" s="62"/>
      <c r="AM19" s="62"/>
    </row>
    <row r="20" spans="2:39" x14ac:dyDescent="0.2">
      <c r="B20" s="27"/>
      <c r="C20" s="28"/>
      <c r="D20" s="28"/>
      <c r="E20" s="30"/>
      <c r="F20" s="28"/>
      <c r="G20" s="28"/>
      <c r="H20" s="28"/>
      <c r="I20" s="28"/>
      <c r="J20" s="86"/>
      <c r="K20" s="28"/>
      <c r="L20" s="30"/>
      <c r="M20" s="28"/>
      <c r="N20" s="65"/>
      <c r="O20" s="37"/>
      <c r="Q20" s="62"/>
      <c r="R20" s="62"/>
      <c r="S20" s="62"/>
      <c r="T20" s="62"/>
      <c r="U20" s="62"/>
      <c r="V20" s="62"/>
      <c r="W20" s="62"/>
      <c r="X20" s="62"/>
      <c r="Y20" s="62"/>
      <c r="Z20" s="62"/>
      <c r="AA20" s="62"/>
      <c r="AB20" s="62"/>
      <c r="AC20" s="62"/>
      <c r="AD20" s="62"/>
      <c r="AE20" s="62"/>
      <c r="AF20" s="62"/>
      <c r="AG20" s="62"/>
      <c r="AH20" s="62"/>
      <c r="AI20" s="62"/>
      <c r="AJ20" s="62"/>
      <c r="AK20" s="62"/>
      <c r="AL20" s="62"/>
      <c r="AM20" s="62"/>
    </row>
    <row r="21" spans="2:39" x14ac:dyDescent="0.2">
      <c r="B21" s="27"/>
      <c r="C21" s="28"/>
      <c r="D21" s="28"/>
      <c r="E21" s="30"/>
      <c r="F21" s="28"/>
      <c r="G21" s="28"/>
      <c r="H21" s="28"/>
      <c r="I21" s="28"/>
      <c r="J21" s="86"/>
      <c r="K21" s="28"/>
      <c r="L21" s="30"/>
      <c r="M21" s="28"/>
      <c r="N21" s="65"/>
      <c r="O21" s="37"/>
      <c r="Q21" s="62"/>
      <c r="R21" s="62"/>
      <c r="S21" s="62"/>
      <c r="T21" s="62"/>
      <c r="U21" s="62"/>
      <c r="V21" s="62"/>
      <c r="W21" s="62"/>
      <c r="X21" s="62"/>
      <c r="Y21" s="62"/>
      <c r="Z21" s="62"/>
      <c r="AA21" s="62"/>
      <c r="AB21" s="62"/>
      <c r="AC21" s="62"/>
      <c r="AD21" s="62"/>
      <c r="AE21" s="62"/>
      <c r="AF21" s="62"/>
      <c r="AG21" s="62"/>
      <c r="AH21" s="62"/>
      <c r="AI21" s="62"/>
      <c r="AJ21" s="62"/>
      <c r="AK21" s="62"/>
      <c r="AL21" s="62"/>
      <c r="AM21" s="62"/>
    </row>
    <row r="22" spans="2:39" x14ac:dyDescent="0.2">
      <c r="B22" s="66"/>
      <c r="C22" s="37"/>
      <c r="D22" s="37"/>
      <c r="E22" s="29"/>
      <c r="F22" s="37"/>
      <c r="G22" s="37"/>
      <c r="H22" s="37"/>
      <c r="I22" s="37"/>
      <c r="J22" s="87"/>
      <c r="K22" s="37"/>
      <c r="L22" s="29"/>
      <c r="M22" s="37"/>
      <c r="N22" s="67"/>
      <c r="O22" s="37"/>
      <c r="Q22" s="62"/>
      <c r="R22" s="62"/>
      <c r="S22" s="62"/>
      <c r="T22" s="62"/>
      <c r="U22" s="62"/>
      <c r="V22" s="62"/>
      <c r="W22" s="62"/>
      <c r="X22" s="62"/>
      <c r="Y22" s="62"/>
      <c r="Z22" s="62"/>
      <c r="AA22" s="62"/>
      <c r="AB22" s="62"/>
      <c r="AC22" s="62"/>
      <c r="AD22" s="62"/>
      <c r="AE22" s="62"/>
      <c r="AF22" s="62"/>
      <c r="AG22" s="62"/>
      <c r="AH22" s="62"/>
      <c r="AI22" s="62"/>
      <c r="AJ22" s="62"/>
      <c r="AK22" s="62"/>
      <c r="AL22" s="62"/>
      <c r="AM22" s="62"/>
    </row>
    <row r="23" spans="2:39" x14ac:dyDescent="0.2">
      <c r="B23" s="66"/>
      <c r="C23" s="37"/>
      <c r="D23" s="37"/>
      <c r="E23" s="29"/>
      <c r="F23" s="37"/>
      <c r="G23" s="37"/>
      <c r="H23" s="37"/>
      <c r="I23" s="37"/>
      <c r="J23" s="87"/>
      <c r="K23" s="37"/>
      <c r="L23" s="29"/>
      <c r="M23" s="37"/>
      <c r="N23" s="67"/>
      <c r="O23" s="37"/>
      <c r="Q23" s="62"/>
      <c r="R23" s="62"/>
      <c r="S23" s="62"/>
      <c r="T23" s="62"/>
      <c r="U23" s="62"/>
      <c r="V23" s="62"/>
      <c r="W23" s="62"/>
      <c r="X23" s="62"/>
      <c r="Y23" s="62"/>
      <c r="Z23" s="62"/>
      <c r="AA23" s="62"/>
      <c r="AB23" s="62"/>
      <c r="AC23" s="62"/>
      <c r="AD23" s="62"/>
      <c r="AE23" s="62"/>
      <c r="AF23" s="62"/>
      <c r="AG23" s="62"/>
      <c r="AH23" s="62"/>
      <c r="AI23" s="62"/>
      <c r="AJ23" s="62"/>
      <c r="AK23" s="62"/>
      <c r="AL23" s="62"/>
      <c r="AM23" s="62"/>
    </row>
    <row r="24" spans="2:39" x14ac:dyDescent="0.2">
      <c r="B24" s="66"/>
      <c r="C24" s="37"/>
      <c r="D24" s="37"/>
      <c r="E24" s="29"/>
      <c r="F24" s="37"/>
      <c r="G24" s="37"/>
      <c r="H24" s="37"/>
      <c r="I24" s="37"/>
      <c r="J24" s="87"/>
      <c r="K24" s="37"/>
      <c r="L24" s="29"/>
      <c r="M24" s="37"/>
      <c r="N24" s="67"/>
      <c r="O24" s="37"/>
      <c r="Q24" s="62"/>
      <c r="R24" s="62"/>
      <c r="S24" s="62"/>
      <c r="T24" s="62"/>
      <c r="U24" s="62"/>
      <c r="V24" s="62"/>
      <c r="W24" s="62"/>
      <c r="X24" s="62"/>
      <c r="Y24" s="62"/>
      <c r="Z24" s="62"/>
      <c r="AA24" s="62"/>
      <c r="AB24" s="62"/>
      <c r="AC24" s="62"/>
      <c r="AD24" s="62"/>
      <c r="AE24" s="62"/>
      <c r="AF24" s="62"/>
      <c r="AG24" s="62"/>
      <c r="AH24" s="62"/>
      <c r="AI24" s="62"/>
      <c r="AJ24" s="62"/>
      <c r="AK24" s="62"/>
      <c r="AL24" s="62"/>
      <c r="AM24" s="62"/>
    </row>
    <row r="25" spans="2:39" x14ac:dyDescent="0.2">
      <c r="B25" s="66"/>
      <c r="C25" s="37"/>
      <c r="D25" s="37"/>
      <c r="E25" s="29"/>
      <c r="F25" s="37"/>
      <c r="G25" s="37"/>
      <c r="H25" s="37"/>
      <c r="I25" s="37"/>
      <c r="J25" s="87"/>
      <c r="K25" s="37"/>
      <c r="L25" s="29"/>
      <c r="M25" s="37"/>
      <c r="N25" s="67"/>
      <c r="O25" s="37"/>
      <c r="Q25" s="62"/>
      <c r="R25" s="62"/>
      <c r="S25" s="62"/>
      <c r="T25" s="62"/>
      <c r="U25" s="62"/>
      <c r="V25" s="62"/>
      <c r="W25" s="62"/>
      <c r="X25" s="62"/>
      <c r="Y25" s="62"/>
      <c r="Z25" s="62"/>
      <c r="AA25" s="62"/>
      <c r="AB25" s="62"/>
      <c r="AC25" s="62"/>
      <c r="AD25" s="62"/>
      <c r="AE25" s="62"/>
      <c r="AF25" s="62"/>
      <c r="AG25" s="62"/>
      <c r="AH25" s="62"/>
      <c r="AI25" s="62"/>
      <c r="AJ25" s="62"/>
      <c r="AK25" s="62"/>
      <c r="AL25" s="62"/>
      <c r="AM25" s="62"/>
    </row>
    <row r="26" spans="2:39" x14ac:dyDescent="0.2">
      <c r="B26" s="66"/>
      <c r="C26" s="37"/>
      <c r="D26" s="37"/>
      <c r="E26" s="29"/>
      <c r="F26" s="37"/>
      <c r="G26" s="37"/>
      <c r="H26" s="37"/>
      <c r="I26" s="37"/>
      <c r="J26" s="87"/>
      <c r="K26" s="37"/>
      <c r="L26" s="29"/>
      <c r="M26" s="37"/>
      <c r="N26" s="67"/>
      <c r="O26" s="37"/>
      <c r="Q26" s="62"/>
      <c r="R26" s="62"/>
      <c r="S26" s="62"/>
      <c r="T26" s="62"/>
      <c r="U26" s="62"/>
      <c r="V26" s="62"/>
      <c r="W26" s="62"/>
      <c r="X26" s="62"/>
      <c r="Y26" s="62"/>
      <c r="Z26" s="62"/>
      <c r="AA26" s="62"/>
      <c r="AB26" s="62"/>
      <c r="AC26" s="62"/>
      <c r="AD26" s="62"/>
      <c r="AE26" s="62"/>
      <c r="AF26" s="62"/>
      <c r="AG26" s="62"/>
      <c r="AH26" s="62"/>
      <c r="AI26" s="62"/>
      <c r="AJ26" s="62"/>
      <c r="AK26" s="62"/>
      <c r="AL26" s="62"/>
      <c r="AM26" s="62"/>
    </row>
    <row r="27" spans="2:39" x14ac:dyDescent="0.2">
      <c r="B27" s="66"/>
      <c r="C27" s="37"/>
      <c r="D27" s="37"/>
      <c r="E27" s="29"/>
      <c r="F27" s="37"/>
      <c r="G27" s="37"/>
      <c r="H27" s="37"/>
      <c r="I27" s="37"/>
      <c r="J27" s="87"/>
      <c r="K27" s="37"/>
      <c r="L27" s="29"/>
      <c r="M27" s="37"/>
      <c r="N27" s="67"/>
      <c r="O27" s="37"/>
      <c r="Q27" s="62"/>
      <c r="R27" s="62"/>
      <c r="S27" s="62"/>
      <c r="T27" s="62"/>
      <c r="U27" s="62"/>
      <c r="V27" s="62"/>
      <c r="W27" s="62"/>
      <c r="X27" s="62"/>
      <c r="Y27" s="62"/>
      <c r="Z27" s="62"/>
      <c r="AA27" s="62"/>
      <c r="AB27" s="62"/>
      <c r="AC27" s="62"/>
      <c r="AD27" s="62"/>
      <c r="AE27" s="62"/>
      <c r="AF27" s="62"/>
      <c r="AG27" s="62"/>
      <c r="AH27" s="62"/>
      <c r="AI27" s="62"/>
      <c r="AJ27" s="62"/>
      <c r="AK27" s="62"/>
      <c r="AL27" s="62"/>
      <c r="AM27" s="62"/>
    </row>
    <row r="28" spans="2:39" x14ac:dyDescent="0.2">
      <c r="B28" s="66"/>
      <c r="C28" s="37"/>
      <c r="D28" s="37"/>
      <c r="E28" s="29"/>
      <c r="F28" s="37"/>
      <c r="G28" s="37"/>
      <c r="H28" s="37"/>
      <c r="I28" s="37"/>
      <c r="J28" s="87"/>
      <c r="K28" s="37"/>
      <c r="L28" s="29"/>
      <c r="M28" s="37"/>
      <c r="N28" s="67"/>
      <c r="O28" s="37"/>
      <c r="Q28" s="62"/>
      <c r="R28" s="62"/>
      <c r="S28" s="62"/>
      <c r="T28" s="62"/>
      <c r="U28" s="62"/>
      <c r="V28" s="62"/>
      <c r="W28" s="62"/>
      <c r="X28" s="62"/>
      <c r="Y28" s="62"/>
      <c r="Z28" s="62"/>
      <c r="AA28" s="62"/>
      <c r="AB28" s="62"/>
      <c r="AC28" s="62"/>
      <c r="AD28" s="62"/>
      <c r="AE28" s="62"/>
      <c r="AF28" s="62"/>
      <c r="AG28" s="62"/>
      <c r="AH28" s="62"/>
      <c r="AI28" s="62"/>
      <c r="AJ28" s="62"/>
      <c r="AK28" s="62"/>
      <c r="AL28" s="62"/>
      <c r="AM28" s="62"/>
    </row>
    <row r="29" spans="2:39" x14ac:dyDescent="0.2">
      <c r="B29" s="27"/>
      <c r="C29" s="28"/>
      <c r="D29" s="28"/>
      <c r="E29" s="30"/>
      <c r="F29" s="28"/>
      <c r="G29" s="28"/>
      <c r="H29" s="28"/>
      <c r="I29" s="28"/>
      <c r="J29" s="86"/>
      <c r="K29" s="28"/>
      <c r="L29" s="30"/>
      <c r="M29" s="28"/>
      <c r="N29" s="65"/>
      <c r="O29" s="37"/>
      <c r="Q29" s="62"/>
      <c r="R29" s="62"/>
      <c r="S29" s="62"/>
      <c r="T29" s="62"/>
      <c r="U29" s="62"/>
      <c r="V29" s="62"/>
      <c r="W29" s="62"/>
      <c r="X29" s="62"/>
      <c r="Y29" s="62"/>
      <c r="Z29" s="62"/>
      <c r="AA29" s="62"/>
      <c r="AB29" s="62"/>
      <c r="AC29" s="62"/>
      <c r="AD29" s="62"/>
      <c r="AE29" s="62"/>
      <c r="AF29" s="62"/>
      <c r="AG29" s="62"/>
      <c r="AH29" s="62"/>
      <c r="AI29" s="62"/>
      <c r="AJ29" s="62"/>
      <c r="AK29" s="62"/>
      <c r="AL29" s="62"/>
      <c r="AM29" s="62"/>
    </row>
    <row r="30" spans="2:39" x14ac:dyDescent="0.2">
      <c r="B30" s="27"/>
      <c r="C30" s="28"/>
      <c r="D30" s="28"/>
      <c r="E30" s="30"/>
      <c r="F30" s="28"/>
      <c r="G30" s="28"/>
      <c r="H30" s="28"/>
      <c r="I30" s="28"/>
      <c r="J30" s="86"/>
      <c r="K30" s="28"/>
      <c r="L30" s="30"/>
      <c r="M30" s="28"/>
      <c r="N30" s="65"/>
      <c r="O30" s="37"/>
      <c r="Q30" s="62"/>
      <c r="R30" s="62"/>
      <c r="S30" s="62"/>
      <c r="T30" s="62"/>
      <c r="U30" s="62"/>
      <c r="V30" s="62"/>
      <c r="W30" s="62"/>
      <c r="X30" s="62"/>
      <c r="Y30" s="62"/>
      <c r="Z30" s="62"/>
      <c r="AA30" s="62"/>
      <c r="AB30" s="62"/>
      <c r="AC30" s="62"/>
      <c r="AD30" s="62"/>
      <c r="AE30" s="62"/>
      <c r="AF30" s="62"/>
      <c r="AG30" s="62"/>
      <c r="AH30" s="62"/>
      <c r="AI30" s="62"/>
      <c r="AJ30" s="62"/>
      <c r="AK30" s="62"/>
      <c r="AL30" s="62"/>
      <c r="AM30" s="62"/>
    </row>
    <row r="31" spans="2:39" x14ac:dyDescent="0.2">
      <c r="B31" s="38"/>
      <c r="C31" s="39"/>
      <c r="D31" s="39"/>
      <c r="E31" s="40"/>
      <c r="F31" s="39"/>
      <c r="G31" s="39"/>
      <c r="H31" s="39"/>
      <c r="I31" s="39"/>
      <c r="J31" s="88"/>
      <c r="K31" s="39"/>
      <c r="L31" s="40"/>
      <c r="M31" s="39"/>
      <c r="N31" s="68"/>
      <c r="O31" s="42"/>
      <c r="Q31" s="62"/>
      <c r="R31" s="62"/>
      <c r="S31" s="62"/>
      <c r="T31" s="62"/>
      <c r="U31" s="62"/>
      <c r="V31" s="62"/>
      <c r="W31" s="62"/>
      <c r="X31" s="62"/>
      <c r="Y31" s="62"/>
      <c r="Z31" s="62"/>
      <c r="AA31" s="62"/>
      <c r="AB31" s="62"/>
      <c r="AC31" s="62"/>
      <c r="AD31" s="62"/>
      <c r="AE31" s="62"/>
      <c r="AF31" s="62"/>
      <c r="AG31" s="62"/>
      <c r="AH31" s="62"/>
      <c r="AI31" s="62"/>
      <c r="AJ31" s="62"/>
      <c r="AK31" s="62"/>
      <c r="AL31" s="62"/>
      <c r="AM31" s="62"/>
    </row>
    <row r="33" spans="2:39" x14ac:dyDescent="0.2">
      <c r="D33" s="69"/>
      <c r="E33" s="69"/>
      <c r="F33" s="69"/>
      <c r="G33" s="69"/>
      <c r="H33" s="69"/>
      <c r="I33" s="69"/>
      <c r="J33" s="69"/>
      <c r="K33" s="69"/>
      <c r="L33" s="69"/>
      <c r="M33" s="69"/>
      <c r="N33" s="69"/>
      <c r="O33" s="69"/>
      <c r="P33" s="69"/>
      <c r="Q33" s="69"/>
    </row>
    <row r="34" spans="2:39" ht="18" customHeight="1" x14ac:dyDescent="0.25">
      <c r="B34" s="70"/>
      <c r="F34" s="69"/>
      <c r="G34" s="69"/>
      <c r="H34" s="69"/>
      <c r="I34" s="71" t="s">
        <v>37</v>
      </c>
      <c r="J34" s="69"/>
      <c r="AG34" s="62"/>
      <c r="AH34" s="62"/>
      <c r="AI34" s="62"/>
      <c r="AJ34" s="62"/>
      <c r="AK34" s="62"/>
      <c r="AL34" s="62"/>
      <c r="AM34" s="62"/>
    </row>
    <row r="35" spans="2:39" ht="18" customHeight="1" x14ac:dyDescent="0.25">
      <c r="B35" s="72"/>
      <c r="F35" s="69"/>
      <c r="G35" s="69"/>
      <c r="H35" s="69"/>
      <c r="I35" s="71" t="s">
        <v>38</v>
      </c>
      <c r="J35" s="73" t="s">
        <v>43</v>
      </c>
      <c r="K35" s="74"/>
      <c r="L35" s="74"/>
      <c r="M35" s="94" t="str">
        <f>VLOOKUP(KeyCell1,KeyTable1,3,FALSE)</f>
        <v>Child is transferred to the roll at another place of education and the name and address of same has been established. Please enter the name of school and location in the Notes field.  
Action: Information about the child should be transferred to the new school in a CTF file using the s2s website.</v>
      </c>
      <c r="N35" s="95"/>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row>
    <row r="36" spans="2:39" ht="16.5" customHeight="1" x14ac:dyDescent="0.2">
      <c r="B36" s="72"/>
      <c r="D36" s="72"/>
      <c r="F36" s="69"/>
      <c r="G36" s="69"/>
      <c r="H36" s="69"/>
      <c r="I36" s="71" t="s">
        <v>30</v>
      </c>
      <c r="J36" s="69"/>
      <c r="M36" s="95"/>
      <c r="N36" s="95"/>
      <c r="Q36" s="62"/>
      <c r="R36" s="62"/>
      <c r="S36" s="62"/>
      <c r="T36" s="62"/>
      <c r="U36" s="62"/>
      <c r="V36" s="62"/>
      <c r="W36" s="62"/>
      <c r="X36" s="62"/>
      <c r="Y36" s="62"/>
      <c r="Z36" s="62"/>
      <c r="AA36" s="62"/>
      <c r="AB36" s="62"/>
      <c r="AC36" s="62"/>
      <c r="AD36" s="62"/>
      <c r="AE36" s="62"/>
      <c r="AF36" s="62"/>
      <c r="AG36" s="62"/>
      <c r="AH36" s="62"/>
      <c r="AI36" s="62"/>
      <c r="AJ36" s="62"/>
      <c r="AK36" s="62"/>
      <c r="AL36" s="62"/>
      <c r="AM36" s="62"/>
    </row>
    <row r="37" spans="2:39" ht="16.5" customHeight="1" x14ac:dyDescent="0.2">
      <c r="B37" s="72"/>
      <c r="D37" s="72"/>
      <c r="F37" s="69"/>
      <c r="G37" s="69"/>
      <c r="H37" s="69"/>
      <c r="I37" s="71" t="s">
        <v>39</v>
      </c>
      <c r="J37" s="69"/>
      <c r="M37" s="95"/>
      <c r="N37" s="95"/>
      <c r="Q37" s="62"/>
      <c r="R37" s="62"/>
      <c r="S37" s="62"/>
      <c r="T37" s="62"/>
      <c r="U37" s="62"/>
      <c r="V37" s="62"/>
      <c r="W37" s="62"/>
      <c r="X37" s="62"/>
      <c r="Y37" s="62"/>
      <c r="Z37" s="62"/>
      <c r="AA37" s="62"/>
      <c r="AB37" s="62"/>
      <c r="AC37" s="62"/>
      <c r="AD37" s="62"/>
      <c r="AE37" s="62"/>
      <c r="AF37" s="62"/>
      <c r="AG37" s="62"/>
      <c r="AH37" s="62"/>
      <c r="AI37" s="62"/>
      <c r="AJ37" s="62"/>
      <c r="AK37" s="62"/>
      <c r="AL37" s="62"/>
      <c r="AM37" s="62"/>
    </row>
    <row r="38" spans="2:39" ht="16.5" customHeight="1" x14ac:dyDescent="0.2">
      <c r="B38" s="43"/>
      <c r="C38" s="60"/>
      <c r="D38" s="43"/>
      <c r="E38" s="60"/>
      <c r="F38" s="69"/>
      <c r="G38" s="69"/>
      <c r="H38" s="69"/>
      <c r="I38" s="71" t="s">
        <v>33</v>
      </c>
      <c r="J38" s="69"/>
      <c r="M38" s="95"/>
      <c r="N38" s="95"/>
      <c r="Q38" s="62"/>
      <c r="R38" s="62"/>
      <c r="S38" s="62"/>
      <c r="T38" s="62"/>
      <c r="U38" s="62"/>
      <c r="V38" s="62"/>
      <c r="W38" s="62"/>
      <c r="X38" s="62"/>
      <c r="Y38" s="62"/>
      <c r="Z38" s="62"/>
      <c r="AA38" s="62"/>
      <c r="AB38" s="62"/>
      <c r="AC38" s="62"/>
      <c r="AD38" s="62"/>
      <c r="AE38" s="62"/>
      <c r="AF38" s="62"/>
      <c r="AG38" s="62"/>
      <c r="AH38" s="62"/>
      <c r="AI38" s="62"/>
      <c r="AJ38" s="62"/>
      <c r="AK38" s="62"/>
      <c r="AL38" s="62"/>
      <c r="AM38" s="62"/>
    </row>
    <row r="39" spans="2:39" ht="16.5" customHeight="1" x14ac:dyDescent="0.2">
      <c r="B39" s="43"/>
      <c r="C39" s="60"/>
      <c r="D39" s="61"/>
      <c r="E39" s="60"/>
      <c r="F39" s="69"/>
      <c r="G39" s="69"/>
      <c r="H39" s="69"/>
      <c r="I39" s="71" t="s">
        <v>31</v>
      </c>
      <c r="J39" s="76"/>
      <c r="M39" s="95"/>
      <c r="N39" s="95"/>
      <c r="Q39" s="62"/>
      <c r="R39" s="62"/>
      <c r="S39" s="62"/>
      <c r="T39" s="62"/>
      <c r="U39" s="62"/>
      <c r="V39" s="62"/>
      <c r="W39" s="62"/>
      <c r="X39" s="62"/>
      <c r="Y39" s="62"/>
      <c r="Z39" s="62"/>
      <c r="AA39" s="62"/>
      <c r="AB39" s="62"/>
      <c r="AC39" s="62"/>
      <c r="AD39" s="62"/>
      <c r="AE39" s="62"/>
      <c r="AF39" s="62"/>
      <c r="AG39" s="62"/>
      <c r="AH39" s="62"/>
      <c r="AI39" s="62"/>
      <c r="AJ39" s="62"/>
      <c r="AK39" s="62"/>
      <c r="AL39" s="62"/>
      <c r="AM39" s="62"/>
    </row>
    <row r="40" spans="2:39" ht="16.5" customHeight="1" x14ac:dyDescent="0.2">
      <c r="B40" s="43"/>
      <c r="C40" s="60"/>
      <c r="D40" s="61"/>
      <c r="E40" s="60"/>
      <c r="F40" s="69"/>
      <c r="G40" s="69"/>
      <c r="H40" s="69"/>
      <c r="I40" s="71" t="s">
        <v>32</v>
      </c>
      <c r="J40" s="76"/>
      <c r="M40" s="95"/>
      <c r="N40" s="95"/>
      <c r="Q40" s="62"/>
      <c r="R40" s="62"/>
      <c r="S40" s="62"/>
      <c r="T40" s="62"/>
      <c r="U40" s="62"/>
      <c r="V40" s="62"/>
      <c r="W40" s="62"/>
      <c r="X40" s="62"/>
      <c r="Y40" s="62"/>
      <c r="Z40" s="62"/>
      <c r="AA40" s="62"/>
      <c r="AB40" s="62"/>
      <c r="AC40" s="62"/>
      <c r="AD40" s="62"/>
      <c r="AE40" s="62"/>
      <c r="AF40" s="62"/>
      <c r="AG40" s="62"/>
      <c r="AH40" s="62"/>
      <c r="AI40" s="62"/>
      <c r="AJ40" s="62"/>
      <c r="AK40" s="62"/>
      <c r="AL40" s="62"/>
      <c r="AM40" s="62"/>
    </row>
    <row r="41" spans="2:39" ht="16.5" customHeight="1" x14ac:dyDescent="0.2">
      <c r="B41" s="43"/>
      <c r="C41" s="60"/>
      <c r="D41" s="61"/>
      <c r="E41" s="60"/>
      <c r="F41" s="69"/>
      <c r="G41" s="69"/>
      <c r="H41" s="69"/>
      <c r="I41" s="71" t="s">
        <v>40</v>
      </c>
      <c r="J41" s="69"/>
      <c r="M41" s="95"/>
      <c r="N41" s="95"/>
      <c r="Q41" s="62"/>
      <c r="R41" s="62"/>
      <c r="S41" s="62"/>
      <c r="T41" s="62"/>
      <c r="U41" s="62"/>
      <c r="V41" s="62"/>
      <c r="W41" s="62"/>
      <c r="X41" s="62"/>
      <c r="Y41" s="62"/>
      <c r="Z41" s="62"/>
      <c r="AA41" s="62"/>
      <c r="AB41" s="62"/>
      <c r="AC41" s="62"/>
      <c r="AD41" s="62"/>
      <c r="AE41" s="62"/>
      <c r="AF41" s="62"/>
      <c r="AG41" s="62"/>
      <c r="AH41" s="62"/>
      <c r="AI41" s="62"/>
      <c r="AJ41" s="62"/>
      <c r="AK41" s="62"/>
      <c r="AL41" s="62"/>
      <c r="AM41" s="62"/>
    </row>
    <row r="42" spans="2:39" ht="16.5" customHeight="1" x14ac:dyDescent="0.2">
      <c r="B42" s="43"/>
      <c r="C42" s="60"/>
      <c r="D42" s="61"/>
      <c r="E42" s="60"/>
      <c r="F42" s="69"/>
      <c r="G42" s="69"/>
      <c r="H42" s="69"/>
      <c r="I42" s="71" t="s">
        <v>34</v>
      </c>
      <c r="J42" s="69"/>
      <c r="M42" s="95"/>
      <c r="N42" s="95"/>
      <c r="Q42" s="62"/>
      <c r="R42" s="62"/>
      <c r="S42" s="62"/>
      <c r="T42" s="62"/>
      <c r="U42" s="62"/>
      <c r="V42" s="62"/>
      <c r="W42" s="62"/>
      <c r="X42" s="62"/>
      <c r="Y42" s="62"/>
      <c r="Z42" s="62"/>
      <c r="AA42" s="62"/>
      <c r="AB42" s="62"/>
      <c r="AC42" s="62"/>
      <c r="AD42" s="62"/>
      <c r="AE42" s="62"/>
      <c r="AF42" s="62"/>
      <c r="AG42" s="62"/>
      <c r="AH42" s="62"/>
      <c r="AI42" s="62"/>
      <c r="AJ42" s="62"/>
      <c r="AK42" s="62"/>
      <c r="AL42" s="62"/>
      <c r="AM42" s="62"/>
    </row>
    <row r="43" spans="2:39" ht="16.5" customHeight="1" x14ac:dyDescent="0.2">
      <c r="B43" s="43"/>
      <c r="C43" s="60"/>
      <c r="D43" s="61"/>
      <c r="E43" s="60"/>
      <c r="F43" s="69"/>
      <c r="G43" s="69"/>
      <c r="H43" s="69"/>
      <c r="I43" s="71" t="s">
        <v>42</v>
      </c>
      <c r="J43" s="69"/>
      <c r="M43" s="95"/>
      <c r="N43" s="95"/>
      <c r="Q43" s="62"/>
      <c r="R43" s="62"/>
      <c r="S43" s="62"/>
      <c r="T43" s="62"/>
      <c r="U43" s="62"/>
      <c r="V43" s="62"/>
      <c r="W43" s="62"/>
      <c r="X43" s="62"/>
      <c r="Y43" s="62"/>
      <c r="Z43" s="62"/>
      <c r="AA43" s="62"/>
      <c r="AB43" s="62"/>
      <c r="AC43" s="62"/>
      <c r="AD43" s="62"/>
      <c r="AE43" s="62"/>
      <c r="AF43" s="62"/>
      <c r="AG43" s="62"/>
      <c r="AH43" s="62"/>
      <c r="AI43" s="62"/>
      <c r="AJ43" s="62"/>
      <c r="AK43" s="62"/>
      <c r="AL43" s="62"/>
      <c r="AM43" s="62"/>
    </row>
    <row r="44" spans="2:39" ht="16.5" customHeight="1" x14ac:dyDescent="0.2">
      <c r="B44" s="43"/>
      <c r="C44" s="60"/>
      <c r="D44" s="61"/>
      <c r="E44" s="60"/>
      <c r="F44" s="69"/>
      <c r="G44" s="69"/>
      <c r="H44" s="69"/>
      <c r="I44" s="69"/>
      <c r="J44" s="69"/>
      <c r="M44" s="75"/>
      <c r="N44" s="75"/>
      <c r="Q44" s="62"/>
      <c r="R44" s="62"/>
      <c r="S44" s="62"/>
      <c r="T44" s="62"/>
      <c r="U44" s="62"/>
      <c r="V44" s="62"/>
      <c r="W44" s="62"/>
      <c r="X44" s="62"/>
      <c r="Y44" s="62"/>
      <c r="Z44" s="62"/>
      <c r="AA44" s="62"/>
      <c r="AB44" s="62"/>
      <c r="AC44" s="62"/>
      <c r="AD44" s="62"/>
      <c r="AE44" s="62"/>
      <c r="AF44" s="62"/>
      <c r="AG44" s="62"/>
      <c r="AH44" s="62"/>
      <c r="AI44" s="62"/>
      <c r="AJ44" s="62"/>
      <c r="AK44" s="62"/>
      <c r="AL44" s="62"/>
      <c r="AM44" s="62"/>
    </row>
    <row r="45" spans="2:39" ht="16.5" customHeight="1" x14ac:dyDescent="0.2">
      <c r="D45" s="61"/>
      <c r="E45" s="60"/>
      <c r="F45" s="69"/>
      <c r="G45" s="69"/>
      <c r="H45" s="69"/>
      <c r="I45" s="69"/>
      <c r="J45" s="69"/>
      <c r="Q45" s="62"/>
      <c r="R45" s="62"/>
      <c r="S45" s="62"/>
      <c r="T45" s="62"/>
      <c r="U45" s="62"/>
      <c r="V45" s="62"/>
      <c r="W45" s="62"/>
      <c r="X45" s="62"/>
      <c r="Y45" s="62"/>
      <c r="Z45" s="62"/>
      <c r="AA45" s="62"/>
      <c r="AB45" s="62"/>
      <c r="AC45" s="62"/>
      <c r="AD45" s="62"/>
      <c r="AE45" s="62"/>
      <c r="AF45" s="62"/>
      <c r="AG45" s="62"/>
      <c r="AH45" s="62"/>
      <c r="AI45" s="62"/>
      <c r="AJ45" s="62"/>
      <c r="AK45" s="62"/>
      <c r="AL45" s="62"/>
      <c r="AM45" s="62"/>
    </row>
    <row r="46" spans="2:39" ht="18" customHeight="1" x14ac:dyDescent="0.2">
      <c r="D46" s="69"/>
      <c r="E46" s="69"/>
      <c r="F46" s="69"/>
      <c r="G46" s="69"/>
      <c r="H46" s="69"/>
      <c r="I46" s="69"/>
      <c r="J46" s="69"/>
      <c r="K46" s="69"/>
      <c r="L46" s="69"/>
      <c r="M46" s="96"/>
      <c r="N46" s="96"/>
      <c r="X46" s="62"/>
      <c r="Y46" s="62"/>
      <c r="Z46" s="62"/>
      <c r="AA46" s="62"/>
      <c r="AB46" s="62"/>
      <c r="AC46" s="62"/>
      <c r="AD46" s="62"/>
      <c r="AE46" s="62"/>
      <c r="AF46" s="62"/>
      <c r="AG46" s="62"/>
      <c r="AH46" s="62"/>
      <c r="AI46" s="62"/>
      <c r="AJ46" s="62"/>
      <c r="AK46" s="62"/>
      <c r="AL46" s="62"/>
      <c r="AM46" s="62"/>
    </row>
    <row r="47" spans="2:39" ht="18" customHeight="1" x14ac:dyDescent="0.2">
      <c r="D47" s="69"/>
      <c r="E47" s="69"/>
      <c r="F47" s="69"/>
      <c r="G47" s="69"/>
      <c r="H47" s="69"/>
      <c r="I47" s="69"/>
      <c r="J47" s="69"/>
      <c r="K47" s="69"/>
      <c r="L47" s="69"/>
      <c r="M47" s="96"/>
      <c r="N47" s="96"/>
      <c r="X47" s="62"/>
      <c r="Y47" s="62"/>
      <c r="Z47" s="62"/>
      <c r="AA47" s="62"/>
      <c r="AB47" s="62"/>
      <c r="AC47" s="62"/>
      <c r="AD47" s="62"/>
      <c r="AE47" s="62"/>
      <c r="AF47" s="62"/>
      <c r="AG47" s="62"/>
      <c r="AH47" s="62"/>
      <c r="AI47" s="62"/>
      <c r="AJ47" s="62"/>
      <c r="AK47" s="62"/>
      <c r="AL47" s="62"/>
      <c r="AM47" s="62"/>
    </row>
    <row r="48" spans="2:39" ht="18" customHeight="1" x14ac:dyDescent="0.2">
      <c r="D48" s="69"/>
      <c r="E48" s="69"/>
      <c r="F48" s="69"/>
      <c r="G48" s="69"/>
      <c r="H48" s="69"/>
      <c r="I48" s="69"/>
      <c r="J48" s="69"/>
      <c r="K48" s="69"/>
      <c r="L48" s="69"/>
      <c r="M48" s="96"/>
      <c r="N48" s="96"/>
      <c r="X48" s="62"/>
      <c r="Y48" s="62"/>
      <c r="Z48" s="62"/>
      <c r="AA48" s="62"/>
      <c r="AB48" s="62"/>
      <c r="AC48" s="62"/>
      <c r="AD48" s="62"/>
      <c r="AE48" s="62"/>
      <c r="AF48" s="62"/>
      <c r="AG48" s="62"/>
      <c r="AH48" s="62"/>
      <c r="AI48" s="62"/>
      <c r="AJ48" s="62"/>
      <c r="AK48" s="62"/>
      <c r="AL48" s="62"/>
      <c r="AM48" s="62"/>
    </row>
    <row r="49" spans="4:17" ht="18" customHeight="1" x14ac:dyDescent="0.2">
      <c r="D49" s="69"/>
      <c r="E49" s="69"/>
      <c r="F49" s="69"/>
      <c r="G49" s="69"/>
      <c r="H49" s="69"/>
      <c r="I49" s="69"/>
      <c r="J49" s="69"/>
      <c r="K49" s="69"/>
      <c r="L49" s="69"/>
      <c r="M49" s="96"/>
      <c r="N49" s="96"/>
      <c r="O49" s="69"/>
      <c r="P49" s="69"/>
      <c r="Q49" s="69"/>
    </row>
    <row r="50" spans="4:17" ht="18" customHeight="1" x14ac:dyDescent="0.2">
      <c r="D50" s="69"/>
      <c r="E50" s="69"/>
      <c r="F50" s="69"/>
      <c r="G50" s="69"/>
      <c r="H50" s="69"/>
      <c r="I50" s="69"/>
      <c r="J50" s="69"/>
      <c r="K50" s="69"/>
      <c r="L50" s="69"/>
      <c r="M50" s="96"/>
      <c r="N50" s="96"/>
      <c r="O50" s="69"/>
      <c r="P50" s="69"/>
      <c r="Q50" s="69"/>
    </row>
    <row r="51" spans="4:17" ht="18" customHeight="1" x14ac:dyDescent="0.2">
      <c r="D51" s="69"/>
      <c r="E51" s="69"/>
      <c r="F51" s="69"/>
      <c r="G51" s="69"/>
      <c r="H51" s="69"/>
      <c r="I51" s="69"/>
      <c r="J51" s="69"/>
      <c r="K51" s="69"/>
      <c r="L51" s="69"/>
      <c r="M51" s="96"/>
      <c r="N51" s="96"/>
      <c r="O51" s="69"/>
      <c r="P51" s="69"/>
      <c r="Q51" s="69"/>
    </row>
    <row r="52" spans="4:17" ht="18" customHeight="1" x14ac:dyDescent="0.2">
      <c r="D52" s="69"/>
      <c r="E52" s="69"/>
      <c r="F52" s="69"/>
      <c r="G52" s="69"/>
      <c r="H52" s="69"/>
      <c r="I52" s="69"/>
      <c r="J52" s="69"/>
      <c r="K52" s="69"/>
      <c r="L52" s="69"/>
      <c r="M52" s="96"/>
      <c r="N52" s="96"/>
      <c r="O52" s="69"/>
      <c r="P52" s="69"/>
      <c r="Q52" s="69"/>
    </row>
    <row r="53" spans="4:17" ht="18" customHeight="1" x14ac:dyDescent="0.2">
      <c r="D53" s="69"/>
      <c r="E53" s="69"/>
      <c r="F53" s="69"/>
      <c r="G53" s="69"/>
      <c r="H53" s="69"/>
      <c r="I53" s="69"/>
      <c r="J53" s="69"/>
      <c r="K53" s="69"/>
      <c r="L53" s="69"/>
      <c r="M53" s="96"/>
      <c r="N53" s="96"/>
      <c r="O53" s="69"/>
      <c r="P53" s="69"/>
      <c r="Q53" s="69"/>
    </row>
    <row r="54" spans="4:17" ht="18" customHeight="1" x14ac:dyDescent="0.2">
      <c r="D54" s="69"/>
      <c r="E54" s="69"/>
      <c r="F54" s="69"/>
      <c r="G54" s="69"/>
      <c r="H54" s="69"/>
      <c r="I54" s="69"/>
      <c r="J54" s="69"/>
      <c r="K54" s="69"/>
      <c r="L54" s="69"/>
      <c r="M54" s="96"/>
      <c r="N54" s="96"/>
      <c r="O54" s="69"/>
      <c r="P54" s="69"/>
      <c r="Q54" s="69"/>
    </row>
    <row r="55" spans="4:17" ht="18" customHeight="1" x14ac:dyDescent="0.2">
      <c r="D55" s="69"/>
      <c r="E55" s="69"/>
      <c r="F55" s="69"/>
      <c r="G55" s="69"/>
      <c r="H55" s="69"/>
      <c r="I55" s="69"/>
      <c r="J55" s="69"/>
      <c r="K55" s="69"/>
      <c r="L55" s="69"/>
      <c r="M55" s="96"/>
      <c r="N55" s="96"/>
      <c r="O55" s="69"/>
      <c r="P55" s="69"/>
      <c r="Q55" s="69"/>
    </row>
    <row r="56" spans="4:17" ht="18" customHeight="1" x14ac:dyDescent="0.2">
      <c r="D56" s="69"/>
      <c r="E56" s="69"/>
      <c r="F56" s="69"/>
      <c r="G56" s="69"/>
      <c r="H56" s="69"/>
      <c r="I56" s="69"/>
      <c r="J56" s="69"/>
      <c r="K56" s="69"/>
      <c r="L56" s="69"/>
      <c r="M56" s="69"/>
      <c r="N56" s="69"/>
      <c r="O56" s="69"/>
      <c r="P56" s="69"/>
      <c r="Q56" s="69"/>
    </row>
    <row r="57" spans="4:17" x14ac:dyDescent="0.2">
      <c r="D57" s="69"/>
      <c r="E57" s="69"/>
      <c r="F57" s="69"/>
      <c r="G57" s="69"/>
      <c r="H57" s="69"/>
      <c r="I57" s="69"/>
      <c r="J57" s="69"/>
      <c r="K57" s="69"/>
      <c r="L57" s="69"/>
      <c r="M57" s="69"/>
      <c r="N57" s="69"/>
      <c r="O57" s="69"/>
      <c r="P57" s="69"/>
      <c r="Q57" s="69"/>
    </row>
    <row r="58" spans="4:17" x14ac:dyDescent="0.2">
      <c r="D58" s="69"/>
      <c r="E58" s="69"/>
      <c r="F58" s="69"/>
      <c r="G58" s="69"/>
      <c r="H58" s="69"/>
      <c r="I58" s="69"/>
      <c r="J58" s="69"/>
      <c r="K58" s="69"/>
      <c r="L58" s="69"/>
      <c r="M58" s="69"/>
      <c r="N58" s="69"/>
      <c r="O58" s="69"/>
      <c r="P58" s="69"/>
      <c r="Q58" s="69"/>
    </row>
  </sheetData>
  <sheetProtection algorithmName="SHA-512" hashValue="FOERYfjo3en1FSFBtlNYPFG752kjYFP/MWCNQr2HHy/to0CffGo8uLiz3na87VBbv64fW9AEL2kVrwbPbNJL/g==" saltValue="soHKSkhV21SWDk3SYa+YUg==" spinCount="100000" sheet="1" objects="1" scenarios="1"/>
  <mergeCells count="3">
    <mergeCell ref="B2:B3"/>
    <mergeCell ref="M35:N43"/>
    <mergeCell ref="M46:N55"/>
  </mergeCells>
  <conditionalFormatting sqref="O10:O31">
    <cfRule type="containsText" dxfId="22" priority="1" operator="containsText" text="Not actioned yet">
      <formula>NOT(ISERROR(SEARCH("Not actioned yet",O10)))</formula>
    </cfRule>
    <cfRule type="containsText" dxfId="21" priority="2" operator="containsText" text="Checked">
      <formula>NOT(ISERROR(SEARCH("Checked",O10)))</formula>
    </cfRule>
    <cfRule type="containsText" dxfId="20" priority="3" operator="containsText" text="Checked">
      <formula>NOT(ISERROR(SEARCH("Checked",O10)))</formula>
    </cfRule>
    <cfRule type="containsText" dxfId="19" priority="4" operator="containsText" text="Not yet actioned">
      <formula>NOT(ISERROR(SEARCH("Not yet actioned",O10)))</formula>
    </cfRule>
  </conditionalFormatting>
  <dataValidations count="3">
    <dataValidation type="list" allowBlank="1" showInputMessage="1" showErrorMessage="1" error="Please select from the drop down list after clicking on Retry and then pressing Delete on your keyboard" sqref="M10:M31">
      <formula1>$I$34:$I$43</formula1>
    </dataValidation>
    <dataValidation type="date" operator="greaterThan" allowBlank="1" showInputMessage="1" showErrorMessage="1" error="Please enter the date in the correct format DD/MM/YYYY after clicking on Retry and then pressing Delete on your keyboard" sqref="E11:E31 L11:L31">
      <formula1>32874</formula1>
    </dataValidation>
    <dataValidation type="date" operator="greaterThan" allowBlank="1" showInputMessage="1" showErrorMessage="1" error="Please enter the date in the correct format DD/MM/YYYY after clicking on Retry and then pressing Delete on your keyboard" sqref="E10 L10">
      <formula1>32874</formula1>
    </dataValidation>
  </dataValidations>
  <pageMargins left="0.7" right="0.7" top="0.75" bottom="0.75" header="0.3" footer="0.3"/>
  <pageSetup paperSize="8" orientation="landscape" r:id="rId1"/>
  <ignoredErrors>
    <ignoredError sqref="C7 M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5633" r:id="rId4" name="Drop Down 1">
              <controlPr defaultSize="0" autoLine="0" autoPict="0">
                <anchor moveWithCells="1">
                  <from>
                    <xdr:col>2</xdr:col>
                    <xdr:colOff>66675</xdr:colOff>
                    <xdr:row>3</xdr:row>
                    <xdr:rowOff>152400</xdr:rowOff>
                  </from>
                  <to>
                    <xdr:col>4</xdr:col>
                    <xdr:colOff>28575</xdr:colOff>
                    <xdr:row>5</xdr:row>
                    <xdr:rowOff>9525</xdr:rowOff>
                  </to>
                </anchor>
              </controlPr>
            </control>
          </mc:Choice>
        </mc:AlternateContent>
        <mc:AlternateContent xmlns:mc="http://schemas.openxmlformats.org/markup-compatibility/2006">
          <mc:Choice Requires="x14">
            <control shapeId="325635" r:id="rId5" name="Drop Down 3">
              <controlPr locked="0" defaultSize="0" autoLine="0" autoPict="0">
                <anchor moveWithCells="1">
                  <from>
                    <xdr:col>9</xdr:col>
                    <xdr:colOff>38100</xdr:colOff>
                    <xdr:row>35</xdr:row>
                    <xdr:rowOff>66675</xdr:rowOff>
                  </from>
                  <to>
                    <xdr:col>11</xdr:col>
                    <xdr:colOff>1162050</xdr:colOff>
                    <xdr:row>36</xdr:row>
                    <xdr:rowOff>142875</xdr:rowOff>
                  </to>
                </anchor>
              </controlPr>
            </control>
          </mc:Choice>
        </mc:AlternateContent>
      </controls>
    </mc:Choice>
  </mc:AlternateContent>
  <tableParts count="1">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the drop down list after clicking on Retry and then pressing Delete on your keyboard">
          <x14:formula1>
            <xm:f>'Year Groups'!$C$5:$C$16</xm:f>
          </x14:formula1>
          <xm:sqref>F10:F31</xm:sqref>
        </x14:dataValidation>
        <x14:dataValidation type="list" allowBlank="1" showInputMessage="1" showErrorMessage="1">
          <x14:formula1>
            <xm:f>Sheet1!$A$1:$A$2</xm:f>
          </x14:formula1>
          <xm:sqref>O10:O31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K152"/>
  <sheetViews>
    <sheetView showGridLines="0" zoomScale="110" zoomScaleNormal="110" zoomScaleSheetLayoutView="120" workbookViewId="0">
      <pane ySplit="4" topLeftCell="A50" activePane="bottomLeft" state="frozen"/>
      <selection pane="bottomLeft" activeCell="B26" sqref="B26:B152"/>
    </sheetView>
  </sheetViews>
  <sheetFormatPr defaultColWidth="9.140625" defaultRowHeight="12.75" x14ac:dyDescent="0.2"/>
  <cols>
    <col min="1" max="1" width="10.5703125" style="3" bestFit="1" customWidth="1"/>
    <col min="2" max="2" width="4" style="3" bestFit="1" customWidth="1"/>
    <col min="3" max="3" width="8.5703125" style="3" bestFit="1" customWidth="1"/>
    <col min="4" max="4" width="8.85546875" style="3" bestFit="1" customWidth="1"/>
    <col min="5" max="5" width="8" style="3" bestFit="1" customWidth="1"/>
    <col min="6" max="6" width="18.85546875" style="3" bestFit="1" customWidth="1"/>
    <col min="7" max="7" width="49.7109375" style="3" bestFit="1" customWidth="1"/>
    <col min="8" max="11" width="9.140625" style="1"/>
    <col min="12" max="16384" width="9.140625" style="3"/>
  </cols>
  <sheetData>
    <row r="2" spans="2:7" x14ac:dyDescent="0.2">
      <c r="B2" s="4">
        <v>1</v>
      </c>
      <c r="G2" s="5"/>
    </row>
    <row r="3" spans="2:7" ht="5.25" customHeight="1" x14ac:dyDescent="0.2"/>
    <row r="4" spans="2:7" ht="13.5" customHeight="1" x14ac:dyDescent="0.2">
      <c r="B4" s="4" t="s">
        <v>0</v>
      </c>
      <c r="C4" s="4" t="s">
        <v>1</v>
      </c>
      <c r="D4" s="4" t="s">
        <v>2</v>
      </c>
      <c r="E4" s="4" t="s">
        <v>224</v>
      </c>
      <c r="F4" s="4" t="s">
        <v>3</v>
      </c>
      <c r="G4" s="4" t="s">
        <v>4</v>
      </c>
    </row>
    <row r="5" spans="2:7" ht="13.5" customHeight="1" x14ac:dyDescent="0.2">
      <c r="B5" s="4">
        <v>1</v>
      </c>
      <c r="C5" s="2">
        <v>306</v>
      </c>
      <c r="D5" s="2" t="s">
        <v>6</v>
      </c>
      <c r="E5" s="2" t="s">
        <v>6</v>
      </c>
      <c r="F5" s="2" t="s">
        <v>12</v>
      </c>
      <c r="G5" s="2" t="s">
        <v>11</v>
      </c>
    </row>
    <row r="6" spans="2:7" ht="13.5" customHeight="1" x14ac:dyDescent="0.2">
      <c r="B6" s="4">
        <v>2</v>
      </c>
      <c r="C6" s="2">
        <v>306</v>
      </c>
      <c r="D6" s="2">
        <v>3417</v>
      </c>
      <c r="E6" s="2" t="s">
        <v>225</v>
      </c>
      <c r="F6" s="2" t="s">
        <v>60</v>
      </c>
      <c r="G6" s="2" t="s">
        <v>61</v>
      </c>
    </row>
    <row r="7" spans="2:7" ht="13.5" customHeight="1" x14ac:dyDescent="0.2">
      <c r="B7" s="4">
        <v>3</v>
      </c>
      <c r="C7" s="2">
        <v>306</v>
      </c>
      <c r="D7" s="2">
        <v>6096</v>
      </c>
      <c r="E7" s="2" t="s">
        <v>226</v>
      </c>
      <c r="F7" s="2" t="s">
        <v>60</v>
      </c>
      <c r="G7" s="2" t="s">
        <v>62</v>
      </c>
    </row>
    <row r="8" spans="2:7" ht="13.5" customHeight="1" x14ac:dyDescent="0.2">
      <c r="B8" s="4">
        <v>4</v>
      </c>
      <c r="C8" s="2">
        <v>306</v>
      </c>
      <c r="D8" s="2">
        <v>3000</v>
      </c>
      <c r="E8" s="2" t="s">
        <v>227</v>
      </c>
      <c r="F8" s="2" t="s">
        <v>60</v>
      </c>
      <c r="G8" s="2" t="s">
        <v>63</v>
      </c>
    </row>
    <row r="9" spans="2:7" ht="13.5" customHeight="1" x14ac:dyDescent="0.2">
      <c r="B9" s="4">
        <v>5</v>
      </c>
      <c r="C9" s="2">
        <v>306</v>
      </c>
      <c r="D9" s="2">
        <v>2016</v>
      </c>
      <c r="E9" s="2" t="s">
        <v>228</v>
      </c>
      <c r="F9" s="2" t="s">
        <v>60</v>
      </c>
      <c r="G9" s="2" t="s">
        <v>64</v>
      </c>
    </row>
    <row r="10" spans="2:7" ht="13.5" customHeight="1" x14ac:dyDescent="0.2">
      <c r="B10" s="4">
        <v>6</v>
      </c>
      <c r="C10" s="2">
        <v>306</v>
      </c>
      <c r="D10" s="2">
        <v>2013</v>
      </c>
      <c r="E10" s="2" t="s">
        <v>229</v>
      </c>
      <c r="F10" s="2" t="s">
        <v>60</v>
      </c>
      <c r="G10" s="2" t="s">
        <v>65</v>
      </c>
    </row>
    <row r="11" spans="2:7" ht="13.5" customHeight="1" x14ac:dyDescent="0.2">
      <c r="B11" s="4">
        <v>7</v>
      </c>
      <c r="C11" s="2">
        <v>306</v>
      </c>
      <c r="D11" s="2">
        <v>5202</v>
      </c>
      <c r="E11" s="2" t="s">
        <v>230</v>
      </c>
      <c r="F11" s="2" t="s">
        <v>60</v>
      </c>
      <c r="G11" s="2" t="s">
        <v>66</v>
      </c>
    </row>
    <row r="12" spans="2:7" ht="13.5" customHeight="1" x14ac:dyDescent="0.2">
      <c r="B12" s="4">
        <v>8</v>
      </c>
      <c r="C12" s="2">
        <v>306</v>
      </c>
      <c r="D12" s="2">
        <v>2062</v>
      </c>
      <c r="E12" s="2" t="s">
        <v>231</v>
      </c>
      <c r="F12" s="2" t="s">
        <v>60</v>
      </c>
      <c r="G12" s="2" t="s">
        <v>67</v>
      </c>
    </row>
    <row r="13" spans="2:7" ht="13.5" customHeight="1" x14ac:dyDescent="0.2">
      <c r="B13" s="4">
        <v>9</v>
      </c>
      <c r="C13" s="2">
        <v>306</v>
      </c>
      <c r="D13" s="2">
        <v>7004</v>
      </c>
      <c r="E13" s="2" t="s">
        <v>232</v>
      </c>
      <c r="F13" s="2" t="s">
        <v>60</v>
      </c>
      <c r="G13" s="2" t="s">
        <v>68</v>
      </c>
    </row>
    <row r="14" spans="2:7" ht="13.5" customHeight="1" x14ac:dyDescent="0.2">
      <c r="B14" s="4">
        <v>10</v>
      </c>
      <c r="C14" s="2">
        <v>306</v>
      </c>
      <c r="D14" s="2">
        <v>7000</v>
      </c>
      <c r="E14" s="2" t="s">
        <v>233</v>
      </c>
      <c r="F14" s="2" t="s">
        <v>60</v>
      </c>
      <c r="G14" s="2" t="s">
        <v>69</v>
      </c>
    </row>
    <row r="15" spans="2:7" ht="13.5" customHeight="1" x14ac:dyDescent="0.2">
      <c r="B15" s="4">
        <v>11</v>
      </c>
      <c r="C15" s="2">
        <v>306</v>
      </c>
      <c r="D15" s="2">
        <v>2095</v>
      </c>
      <c r="E15" s="2" t="s">
        <v>234</v>
      </c>
      <c r="F15" s="2" t="s">
        <v>60</v>
      </c>
      <c r="G15" s="2" t="s">
        <v>70</v>
      </c>
    </row>
    <row r="16" spans="2:7" ht="13.5" customHeight="1" x14ac:dyDescent="0.2">
      <c r="B16" s="4">
        <v>12</v>
      </c>
      <c r="C16" s="2">
        <v>306</v>
      </c>
      <c r="D16" s="2">
        <v>2003</v>
      </c>
      <c r="E16" s="2" t="s">
        <v>235</v>
      </c>
      <c r="F16" s="2" t="s">
        <v>60</v>
      </c>
      <c r="G16" s="2" t="s">
        <v>71</v>
      </c>
    </row>
    <row r="17" spans="2:7" ht="13.5" customHeight="1" x14ac:dyDescent="0.2">
      <c r="B17" s="4">
        <v>13</v>
      </c>
      <c r="C17" s="2">
        <v>306</v>
      </c>
      <c r="D17" s="2">
        <v>6900</v>
      </c>
      <c r="E17" s="2" t="s">
        <v>236</v>
      </c>
      <c r="F17" s="2" t="s">
        <v>60</v>
      </c>
      <c r="G17" s="2" t="s">
        <v>72</v>
      </c>
    </row>
    <row r="18" spans="2:7" ht="13.5" customHeight="1" x14ac:dyDescent="0.2">
      <c r="B18" s="4">
        <v>14</v>
      </c>
      <c r="C18" s="2">
        <v>306</v>
      </c>
      <c r="D18" s="2">
        <v>2082</v>
      </c>
      <c r="E18" s="2" t="s">
        <v>237</v>
      </c>
      <c r="F18" s="2" t="s">
        <v>60</v>
      </c>
      <c r="G18" s="2" t="s">
        <v>73</v>
      </c>
    </row>
    <row r="19" spans="2:7" ht="13.5" customHeight="1" x14ac:dyDescent="0.2">
      <c r="B19" s="4">
        <v>15</v>
      </c>
      <c r="C19" s="2">
        <v>306</v>
      </c>
      <c r="D19" s="2">
        <v>6094</v>
      </c>
      <c r="E19" s="2" t="s">
        <v>238</v>
      </c>
      <c r="F19" s="2" t="s">
        <v>60</v>
      </c>
      <c r="G19" s="2" t="s">
        <v>74</v>
      </c>
    </row>
    <row r="20" spans="2:7" ht="13.5" customHeight="1" x14ac:dyDescent="0.2">
      <c r="B20" s="4">
        <v>16</v>
      </c>
      <c r="C20" s="2">
        <v>306</v>
      </c>
      <c r="D20" s="2">
        <v>6095</v>
      </c>
      <c r="E20" s="2" t="s">
        <v>239</v>
      </c>
      <c r="F20" s="2" t="s">
        <v>60</v>
      </c>
      <c r="G20" s="2" t="s">
        <v>75</v>
      </c>
    </row>
    <row r="21" spans="2:7" ht="13.5" customHeight="1" x14ac:dyDescent="0.2">
      <c r="B21" s="4">
        <v>17</v>
      </c>
      <c r="C21" s="2">
        <v>306</v>
      </c>
      <c r="D21" s="2">
        <v>2035</v>
      </c>
      <c r="E21" s="2" t="s">
        <v>240</v>
      </c>
      <c r="F21" s="2" t="s">
        <v>60</v>
      </c>
      <c r="G21" s="2" t="s">
        <v>76</v>
      </c>
    </row>
    <row r="22" spans="2:7" ht="13.5" customHeight="1" x14ac:dyDescent="0.2">
      <c r="B22" s="4">
        <v>18</v>
      </c>
      <c r="C22" s="2">
        <v>306</v>
      </c>
      <c r="D22" s="2">
        <v>2064</v>
      </c>
      <c r="E22" s="2" t="s">
        <v>241</v>
      </c>
      <c r="F22" s="2" t="s">
        <v>60</v>
      </c>
      <c r="G22" s="2" t="s">
        <v>77</v>
      </c>
    </row>
    <row r="23" spans="2:7" ht="13.5" customHeight="1" x14ac:dyDescent="0.2">
      <c r="B23" s="4">
        <v>19</v>
      </c>
      <c r="C23" s="2">
        <v>306</v>
      </c>
      <c r="D23" s="2">
        <v>2057</v>
      </c>
      <c r="E23" s="2" t="s">
        <v>242</v>
      </c>
      <c r="F23" s="2" t="s">
        <v>60</v>
      </c>
      <c r="G23" s="2" t="s">
        <v>78</v>
      </c>
    </row>
    <row r="24" spans="2:7" ht="13.5" customHeight="1" x14ac:dyDescent="0.2">
      <c r="B24" s="4">
        <v>20</v>
      </c>
      <c r="C24" s="2">
        <v>306</v>
      </c>
      <c r="D24" s="2">
        <v>3301</v>
      </c>
      <c r="E24" s="2" t="s">
        <v>243</v>
      </c>
      <c r="F24" s="2" t="s">
        <v>60</v>
      </c>
      <c r="G24" s="2" t="s">
        <v>79</v>
      </c>
    </row>
    <row r="25" spans="2:7" ht="13.5" customHeight="1" x14ac:dyDescent="0.2">
      <c r="B25" s="4">
        <v>21</v>
      </c>
      <c r="C25" s="2">
        <v>306</v>
      </c>
      <c r="D25" s="2">
        <v>5405</v>
      </c>
      <c r="E25" s="2" t="s">
        <v>244</v>
      </c>
      <c r="F25" s="2" t="s">
        <v>60</v>
      </c>
      <c r="G25" s="2" t="s">
        <v>80</v>
      </c>
    </row>
    <row r="26" spans="2:7" ht="13.5" customHeight="1" x14ac:dyDescent="0.2">
      <c r="B26" s="4">
        <v>22</v>
      </c>
      <c r="C26" s="2">
        <v>306</v>
      </c>
      <c r="D26" s="2">
        <v>4012</v>
      </c>
      <c r="E26" s="2" t="s">
        <v>376</v>
      </c>
      <c r="F26" s="2" t="s">
        <v>60</v>
      </c>
      <c r="G26" s="2" t="s">
        <v>377</v>
      </c>
    </row>
    <row r="27" spans="2:7" ht="13.5" customHeight="1" x14ac:dyDescent="0.2">
      <c r="B27" s="4">
        <v>23</v>
      </c>
      <c r="C27" s="2">
        <v>306</v>
      </c>
      <c r="D27" s="2">
        <v>1100</v>
      </c>
      <c r="E27" s="2" t="s">
        <v>245</v>
      </c>
      <c r="F27" s="2" t="s">
        <v>60</v>
      </c>
      <c r="G27" s="2" t="s">
        <v>81</v>
      </c>
    </row>
    <row r="28" spans="2:7" ht="13.5" customHeight="1" x14ac:dyDescent="0.2">
      <c r="B28" s="4">
        <v>24</v>
      </c>
      <c r="C28" s="2">
        <v>306</v>
      </c>
      <c r="D28" s="2">
        <v>3300</v>
      </c>
      <c r="E28" s="2" t="s">
        <v>246</v>
      </c>
      <c r="F28" s="2" t="s">
        <v>60</v>
      </c>
      <c r="G28" s="2" t="s">
        <v>82</v>
      </c>
    </row>
    <row r="29" spans="2:7" ht="13.5" customHeight="1" x14ac:dyDescent="0.2">
      <c r="B29" s="4">
        <v>25</v>
      </c>
      <c r="C29" s="2">
        <v>306</v>
      </c>
      <c r="D29" s="2">
        <v>2086</v>
      </c>
      <c r="E29" s="2" t="s">
        <v>247</v>
      </c>
      <c r="F29" s="2" t="s">
        <v>60</v>
      </c>
      <c r="G29" s="2" t="s">
        <v>83</v>
      </c>
    </row>
    <row r="30" spans="2:7" ht="13.5" customHeight="1" x14ac:dyDescent="0.2">
      <c r="B30" s="4">
        <v>26</v>
      </c>
      <c r="C30" s="2">
        <v>306</v>
      </c>
      <c r="D30" s="2">
        <v>6104</v>
      </c>
      <c r="E30" s="2" t="s">
        <v>248</v>
      </c>
      <c r="F30" s="2" t="s">
        <v>60</v>
      </c>
      <c r="G30" s="2" t="s">
        <v>84</v>
      </c>
    </row>
    <row r="31" spans="2:7" ht="13.5" customHeight="1" x14ac:dyDescent="0.2">
      <c r="B31" s="4">
        <v>27</v>
      </c>
      <c r="C31" s="2">
        <v>306</v>
      </c>
      <c r="D31" s="2">
        <v>6081</v>
      </c>
      <c r="E31" s="2" t="s">
        <v>249</v>
      </c>
      <c r="F31" s="2" t="s">
        <v>60</v>
      </c>
      <c r="G31" s="2" t="s">
        <v>85</v>
      </c>
    </row>
    <row r="32" spans="2:7" ht="13.5" customHeight="1" x14ac:dyDescent="0.2">
      <c r="B32" s="4">
        <v>28</v>
      </c>
      <c r="C32" s="2">
        <v>306</v>
      </c>
      <c r="D32" s="2">
        <v>6003</v>
      </c>
      <c r="E32" s="2" t="s">
        <v>250</v>
      </c>
      <c r="F32" s="2" t="s">
        <v>60</v>
      </c>
      <c r="G32" s="2" t="s">
        <v>86</v>
      </c>
    </row>
    <row r="33" spans="2:7" ht="13.5" customHeight="1" x14ac:dyDescent="0.2">
      <c r="B33" s="4">
        <v>29</v>
      </c>
      <c r="C33" s="2">
        <v>306</v>
      </c>
      <c r="D33" s="2">
        <v>6107</v>
      </c>
      <c r="E33" s="2" t="s">
        <v>251</v>
      </c>
      <c r="F33" s="2" t="s">
        <v>60</v>
      </c>
      <c r="G33" s="2" t="s">
        <v>87</v>
      </c>
    </row>
    <row r="34" spans="2:7" ht="13.5" customHeight="1" x14ac:dyDescent="0.2">
      <c r="B34" s="4">
        <v>30</v>
      </c>
      <c r="C34" s="2">
        <v>306</v>
      </c>
      <c r="D34" s="2">
        <v>2007</v>
      </c>
      <c r="E34" s="2" t="s">
        <v>252</v>
      </c>
      <c r="F34" s="2" t="s">
        <v>60</v>
      </c>
      <c r="G34" s="2" t="s">
        <v>88</v>
      </c>
    </row>
    <row r="35" spans="2:7" ht="13.5" customHeight="1" x14ac:dyDescent="0.2">
      <c r="B35" s="4">
        <v>31</v>
      </c>
      <c r="C35" s="2">
        <v>306</v>
      </c>
      <c r="D35" s="2">
        <v>2008</v>
      </c>
      <c r="E35" s="2" t="s">
        <v>253</v>
      </c>
      <c r="F35" s="2" t="s">
        <v>60</v>
      </c>
      <c r="G35" s="2" t="s">
        <v>89</v>
      </c>
    </row>
    <row r="36" spans="2:7" ht="13.5" customHeight="1" x14ac:dyDescent="0.2">
      <c r="B36" s="4">
        <v>32</v>
      </c>
      <c r="C36" s="2">
        <v>306</v>
      </c>
      <c r="D36" s="2">
        <v>2100</v>
      </c>
      <c r="E36" s="2" t="s">
        <v>254</v>
      </c>
      <c r="F36" s="2" t="s">
        <v>60</v>
      </c>
      <c r="G36" s="2" t="s">
        <v>90</v>
      </c>
    </row>
    <row r="37" spans="2:7" ht="13.5" customHeight="1" x14ac:dyDescent="0.2">
      <c r="B37" s="4">
        <v>33</v>
      </c>
      <c r="C37" s="2">
        <v>306</v>
      </c>
      <c r="D37" s="2">
        <v>2093</v>
      </c>
      <c r="E37" s="2" t="s">
        <v>255</v>
      </c>
      <c r="F37" s="2" t="s">
        <v>60</v>
      </c>
      <c r="G37" s="2" t="s">
        <v>91</v>
      </c>
    </row>
    <row r="38" spans="2:7" ht="13.5" customHeight="1" x14ac:dyDescent="0.2">
      <c r="B38" s="4">
        <v>34</v>
      </c>
      <c r="C38" s="2">
        <v>306</v>
      </c>
      <c r="D38" s="2">
        <v>3419</v>
      </c>
      <c r="E38" s="2" t="s">
        <v>256</v>
      </c>
      <c r="F38" s="2" t="s">
        <v>60</v>
      </c>
      <c r="G38" s="2" t="s">
        <v>92</v>
      </c>
    </row>
    <row r="39" spans="2:7" ht="13.5" customHeight="1" x14ac:dyDescent="0.2">
      <c r="B39" s="4">
        <v>35</v>
      </c>
      <c r="C39" s="2">
        <v>306</v>
      </c>
      <c r="D39" s="2">
        <v>4004</v>
      </c>
      <c r="E39" s="2" t="s">
        <v>257</v>
      </c>
      <c r="F39" s="2" t="s">
        <v>60</v>
      </c>
      <c r="G39" s="2" t="s">
        <v>93</v>
      </c>
    </row>
    <row r="40" spans="2:7" ht="13.5" customHeight="1" x14ac:dyDescent="0.2">
      <c r="B40" s="4">
        <v>36</v>
      </c>
      <c r="C40" s="2">
        <v>306</v>
      </c>
      <c r="D40" s="2">
        <v>6010</v>
      </c>
      <c r="E40" s="2" t="s">
        <v>258</v>
      </c>
      <c r="F40" s="2" t="s">
        <v>60</v>
      </c>
      <c r="G40" s="2" t="s">
        <v>94</v>
      </c>
    </row>
    <row r="41" spans="2:7" ht="13.5" customHeight="1" x14ac:dyDescent="0.2">
      <c r="B41" s="4">
        <v>37</v>
      </c>
      <c r="C41" s="2">
        <v>306</v>
      </c>
      <c r="D41" s="2">
        <v>6005</v>
      </c>
      <c r="E41" s="2" t="s">
        <v>259</v>
      </c>
      <c r="F41" s="2" t="s">
        <v>60</v>
      </c>
      <c r="G41" s="2" t="s">
        <v>95</v>
      </c>
    </row>
    <row r="42" spans="2:7" ht="13.5" customHeight="1" x14ac:dyDescent="0.2">
      <c r="B42" s="4">
        <v>38</v>
      </c>
      <c r="C42" s="2">
        <v>306</v>
      </c>
      <c r="D42" s="2">
        <v>2014</v>
      </c>
      <c r="E42" s="2" t="s">
        <v>260</v>
      </c>
      <c r="F42" s="2" t="s">
        <v>60</v>
      </c>
      <c r="G42" s="2" t="s">
        <v>96</v>
      </c>
    </row>
    <row r="43" spans="2:7" ht="13.5" customHeight="1" x14ac:dyDescent="0.2">
      <c r="B43" s="4">
        <v>39</v>
      </c>
      <c r="C43" s="2">
        <v>306</v>
      </c>
      <c r="D43" s="2">
        <v>2012</v>
      </c>
      <c r="E43" s="2" t="s">
        <v>261</v>
      </c>
      <c r="F43" s="2" t="s">
        <v>60</v>
      </c>
      <c r="G43" s="2" t="s">
        <v>97</v>
      </c>
    </row>
    <row r="44" spans="2:7" ht="13.5" customHeight="1" x14ac:dyDescent="0.2">
      <c r="B44" s="4">
        <v>40</v>
      </c>
      <c r="C44" s="2">
        <v>306</v>
      </c>
      <c r="D44" s="2">
        <v>2103</v>
      </c>
      <c r="E44" s="2" t="s">
        <v>262</v>
      </c>
      <c r="F44" s="2" t="s">
        <v>60</v>
      </c>
      <c r="G44" s="2" t="s">
        <v>98</v>
      </c>
    </row>
    <row r="45" spans="2:7" ht="13.5" customHeight="1" x14ac:dyDescent="0.2">
      <c r="B45" s="4">
        <v>41</v>
      </c>
      <c r="C45" s="2">
        <v>306</v>
      </c>
      <c r="D45" s="2">
        <v>2109</v>
      </c>
      <c r="E45" s="2" t="s">
        <v>263</v>
      </c>
      <c r="F45" s="2" t="s">
        <v>60</v>
      </c>
      <c r="G45" s="2" t="s">
        <v>99</v>
      </c>
    </row>
    <row r="46" spans="2:7" ht="13.5" customHeight="1" x14ac:dyDescent="0.2">
      <c r="B46" s="4">
        <v>42</v>
      </c>
      <c r="C46" s="2">
        <v>306</v>
      </c>
      <c r="D46" s="2">
        <v>2084</v>
      </c>
      <c r="E46" s="2" t="s">
        <v>264</v>
      </c>
      <c r="F46" s="2" t="s">
        <v>60</v>
      </c>
      <c r="G46" s="2" t="s">
        <v>100</v>
      </c>
    </row>
    <row r="47" spans="2:7" ht="13.5" customHeight="1" x14ac:dyDescent="0.2">
      <c r="B47" s="4">
        <v>43</v>
      </c>
      <c r="C47" s="2">
        <v>306</v>
      </c>
      <c r="D47" s="2">
        <v>3416</v>
      </c>
      <c r="E47" s="2" t="s">
        <v>265</v>
      </c>
      <c r="F47" s="2" t="s">
        <v>60</v>
      </c>
      <c r="G47" s="2" t="s">
        <v>101</v>
      </c>
    </row>
    <row r="48" spans="2:7" ht="13.5" customHeight="1" x14ac:dyDescent="0.2">
      <c r="B48" s="4">
        <v>44</v>
      </c>
      <c r="C48" s="2">
        <v>306</v>
      </c>
      <c r="D48" s="2">
        <v>2019</v>
      </c>
      <c r="E48" s="2" t="s">
        <v>266</v>
      </c>
      <c r="F48" s="2" t="s">
        <v>60</v>
      </c>
      <c r="G48" s="2" t="s">
        <v>102</v>
      </c>
    </row>
    <row r="49" spans="2:7" ht="13.5" customHeight="1" x14ac:dyDescent="0.2">
      <c r="B49" s="4">
        <v>45</v>
      </c>
      <c r="C49" s="2">
        <v>306</v>
      </c>
      <c r="D49" s="2">
        <v>3400</v>
      </c>
      <c r="E49" s="2" t="s">
        <v>267</v>
      </c>
      <c r="F49" s="2" t="s">
        <v>60</v>
      </c>
      <c r="G49" s="2" t="s">
        <v>9</v>
      </c>
    </row>
    <row r="50" spans="2:7" ht="13.5" customHeight="1" x14ac:dyDescent="0.2">
      <c r="B50" s="4">
        <v>46</v>
      </c>
      <c r="C50" s="2">
        <v>306</v>
      </c>
      <c r="D50" s="2">
        <v>2098</v>
      </c>
      <c r="E50" s="2" t="s">
        <v>268</v>
      </c>
      <c r="F50" s="2" t="s">
        <v>60</v>
      </c>
      <c r="G50" s="2" t="s">
        <v>103</v>
      </c>
    </row>
    <row r="51" spans="2:7" ht="13.5" customHeight="1" x14ac:dyDescent="0.2">
      <c r="B51" s="4">
        <v>47</v>
      </c>
      <c r="C51" s="2">
        <v>306</v>
      </c>
      <c r="D51" s="2">
        <v>2065</v>
      </c>
      <c r="E51" s="2" t="s">
        <v>269</v>
      </c>
      <c r="F51" s="2" t="s">
        <v>60</v>
      </c>
      <c r="G51" s="2" t="s">
        <v>104</v>
      </c>
    </row>
    <row r="52" spans="2:7" ht="13.5" customHeight="1" x14ac:dyDescent="0.2">
      <c r="B52" s="4">
        <v>48</v>
      </c>
      <c r="C52" s="2">
        <v>306</v>
      </c>
      <c r="D52" s="2">
        <v>6908</v>
      </c>
      <c r="E52" s="2" t="s">
        <v>270</v>
      </c>
      <c r="F52" s="2" t="s">
        <v>60</v>
      </c>
      <c r="G52" s="2" t="s">
        <v>105</v>
      </c>
    </row>
    <row r="53" spans="2:7" ht="13.5" customHeight="1" x14ac:dyDescent="0.2">
      <c r="B53" s="4">
        <v>49</v>
      </c>
      <c r="C53" s="2">
        <v>306</v>
      </c>
      <c r="D53" s="2">
        <v>6905</v>
      </c>
      <c r="E53" s="2" t="s">
        <v>271</v>
      </c>
      <c r="F53" s="2" t="s">
        <v>60</v>
      </c>
      <c r="G53" s="2" t="s">
        <v>106</v>
      </c>
    </row>
    <row r="54" spans="2:7" ht="13.5" customHeight="1" x14ac:dyDescent="0.2">
      <c r="B54" s="4">
        <v>50</v>
      </c>
      <c r="C54" s="2">
        <v>306</v>
      </c>
      <c r="D54" s="2">
        <v>4001</v>
      </c>
      <c r="E54" s="2" t="s">
        <v>272</v>
      </c>
      <c r="F54" s="2" t="s">
        <v>60</v>
      </c>
      <c r="G54" s="2" t="s">
        <v>107</v>
      </c>
    </row>
    <row r="55" spans="2:7" ht="13.5" customHeight="1" x14ac:dyDescent="0.2">
      <c r="B55" s="4">
        <v>51</v>
      </c>
      <c r="C55" s="2">
        <v>306</v>
      </c>
      <c r="D55" s="2">
        <v>6906</v>
      </c>
      <c r="E55" s="2" t="s">
        <v>273</v>
      </c>
      <c r="F55" s="2" t="s">
        <v>60</v>
      </c>
      <c r="G55" s="2" t="s">
        <v>108</v>
      </c>
    </row>
    <row r="56" spans="2:7" ht="13.5" customHeight="1" x14ac:dyDescent="0.2">
      <c r="B56" s="4">
        <v>52</v>
      </c>
      <c r="C56" s="2">
        <v>306</v>
      </c>
      <c r="D56" s="2">
        <v>4002</v>
      </c>
      <c r="E56" s="2" t="s">
        <v>274</v>
      </c>
      <c r="F56" s="2" t="s">
        <v>60</v>
      </c>
      <c r="G56" s="2" t="s">
        <v>109</v>
      </c>
    </row>
    <row r="57" spans="2:7" ht="13.5" customHeight="1" x14ac:dyDescent="0.2">
      <c r="B57" s="4">
        <v>53</v>
      </c>
      <c r="C57" s="2">
        <v>306</v>
      </c>
      <c r="D57" s="2">
        <v>2034</v>
      </c>
      <c r="E57" s="2" t="s">
        <v>275</v>
      </c>
      <c r="F57" s="2" t="s">
        <v>60</v>
      </c>
      <c r="G57" s="2" t="s">
        <v>110</v>
      </c>
    </row>
    <row r="58" spans="2:7" ht="13.5" customHeight="1" x14ac:dyDescent="0.2">
      <c r="B58" s="4">
        <v>54</v>
      </c>
      <c r="C58" s="2">
        <v>306</v>
      </c>
      <c r="D58" s="2">
        <v>2040</v>
      </c>
      <c r="E58" s="2" t="s">
        <v>276</v>
      </c>
      <c r="F58" s="2" t="s">
        <v>60</v>
      </c>
      <c r="G58" s="2" t="s">
        <v>111</v>
      </c>
    </row>
    <row r="59" spans="2:7" ht="13.5" customHeight="1" x14ac:dyDescent="0.2">
      <c r="B59" s="4">
        <v>55</v>
      </c>
      <c r="C59" s="2">
        <v>306</v>
      </c>
      <c r="D59" s="2">
        <v>2031</v>
      </c>
      <c r="E59" s="2" t="s">
        <v>277</v>
      </c>
      <c r="F59" s="2" t="s">
        <v>60</v>
      </c>
      <c r="G59" s="2" t="s">
        <v>112</v>
      </c>
    </row>
    <row r="60" spans="2:7" ht="13.5" customHeight="1" x14ac:dyDescent="0.2">
      <c r="B60" s="4">
        <v>56</v>
      </c>
      <c r="C60" s="2">
        <v>306</v>
      </c>
      <c r="D60" s="2">
        <v>2061</v>
      </c>
      <c r="E60" s="2" t="s">
        <v>278</v>
      </c>
      <c r="F60" s="2" t="s">
        <v>60</v>
      </c>
      <c r="G60" s="2" t="s">
        <v>113</v>
      </c>
    </row>
    <row r="61" spans="2:7" ht="13.5" customHeight="1" x14ac:dyDescent="0.2">
      <c r="B61" s="4">
        <v>57</v>
      </c>
      <c r="C61" s="2">
        <v>306</v>
      </c>
      <c r="D61" s="2">
        <v>2066</v>
      </c>
      <c r="E61" s="2" t="s">
        <v>279</v>
      </c>
      <c r="F61" s="2" t="s">
        <v>60</v>
      </c>
      <c r="G61" s="2" t="s">
        <v>114</v>
      </c>
    </row>
    <row r="62" spans="2:7" ht="13.5" customHeight="1" x14ac:dyDescent="0.2">
      <c r="B62" s="4">
        <v>58</v>
      </c>
      <c r="C62" s="2">
        <v>306</v>
      </c>
      <c r="D62" s="2">
        <v>2090</v>
      </c>
      <c r="E62" s="2" t="s">
        <v>280</v>
      </c>
      <c r="F62" s="2" t="s">
        <v>60</v>
      </c>
      <c r="G62" s="2" t="s">
        <v>115</v>
      </c>
    </row>
    <row r="63" spans="2:7" ht="13.5" customHeight="1" x14ac:dyDescent="0.2">
      <c r="B63" s="4">
        <v>59</v>
      </c>
      <c r="C63" s="2">
        <v>306</v>
      </c>
      <c r="D63" s="2">
        <v>6006</v>
      </c>
      <c r="E63" s="2" t="s">
        <v>281</v>
      </c>
      <c r="F63" s="2" t="s">
        <v>60</v>
      </c>
      <c r="G63" s="2" t="s">
        <v>116</v>
      </c>
    </row>
    <row r="64" spans="2:7" ht="13.5" customHeight="1" x14ac:dyDescent="0.2">
      <c r="B64" s="4">
        <v>60</v>
      </c>
      <c r="C64" s="2">
        <v>306</v>
      </c>
      <c r="D64" s="2">
        <v>2020</v>
      </c>
      <c r="E64" s="2" t="s">
        <v>282</v>
      </c>
      <c r="F64" s="2" t="s">
        <v>60</v>
      </c>
      <c r="G64" s="2" t="s">
        <v>117</v>
      </c>
    </row>
    <row r="65" spans="2:7" ht="13.5" customHeight="1" x14ac:dyDescent="0.2">
      <c r="B65" s="4">
        <v>61</v>
      </c>
      <c r="C65" s="2">
        <v>306</v>
      </c>
      <c r="D65" s="2">
        <v>2058</v>
      </c>
      <c r="E65" s="2" t="s">
        <v>283</v>
      </c>
      <c r="F65" s="2" t="s">
        <v>60</v>
      </c>
      <c r="G65" s="2" t="s">
        <v>118</v>
      </c>
    </row>
    <row r="66" spans="2:7" ht="13.5" customHeight="1" x14ac:dyDescent="0.2">
      <c r="B66" s="4">
        <v>62</v>
      </c>
      <c r="C66" s="2">
        <v>306</v>
      </c>
      <c r="D66" s="2">
        <v>3415</v>
      </c>
      <c r="E66" s="2" t="s">
        <v>284</v>
      </c>
      <c r="F66" s="2" t="s">
        <v>60</v>
      </c>
      <c r="G66" s="2" t="s">
        <v>119</v>
      </c>
    </row>
    <row r="67" spans="2:7" ht="13.5" customHeight="1" x14ac:dyDescent="0.2">
      <c r="B67" s="4">
        <v>63</v>
      </c>
      <c r="C67" s="2">
        <v>306</v>
      </c>
      <c r="D67" s="2">
        <v>2004</v>
      </c>
      <c r="E67" s="2" t="s">
        <v>285</v>
      </c>
      <c r="F67" s="2" t="s">
        <v>60</v>
      </c>
      <c r="G67" s="2" t="s">
        <v>120</v>
      </c>
    </row>
    <row r="68" spans="2:7" ht="13.5" customHeight="1" x14ac:dyDescent="0.2">
      <c r="B68" s="4">
        <v>64</v>
      </c>
      <c r="C68" s="2">
        <v>306</v>
      </c>
      <c r="D68" s="2">
        <v>6089</v>
      </c>
      <c r="E68" s="2" t="s">
        <v>286</v>
      </c>
      <c r="F68" s="2" t="s">
        <v>60</v>
      </c>
      <c r="G68" s="2" t="s">
        <v>121</v>
      </c>
    </row>
    <row r="69" spans="2:7" ht="13.5" customHeight="1" x14ac:dyDescent="0.2">
      <c r="B69" s="4">
        <v>65</v>
      </c>
      <c r="C69" s="2">
        <v>306</v>
      </c>
      <c r="D69" s="2">
        <v>2110</v>
      </c>
      <c r="E69" s="2" t="s">
        <v>287</v>
      </c>
      <c r="F69" s="2" t="s">
        <v>60</v>
      </c>
      <c r="G69" s="2" t="s">
        <v>122</v>
      </c>
    </row>
    <row r="70" spans="2:7" ht="13.5" customHeight="1" x14ac:dyDescent="0.2">
      <c r="B70" s="4">
        <v>66</v>
      </c>
      <c r="C70" s="2">
        <v>306</v>
      </c>
      <c r="D70" s="2">
        <v>2104</v>
      </c>
      <c r="E70" s="2" t="s">
        <v>288</v>
      </c>
      <c r="F70" s="2" t="s">
        <v>60</v>
      </c>
      <c r="G70" s="2" t="s">
        <v>123</v>
      </c>
    </row>
    <row r="71" spans="2:7" ht="13.5" customHeight="1" x14ac:dyDescent="0.2">
      <c r="B71" s="4">
        <v>67</v>
      </c>
      <c r="C71" s="2">
        <v>306</v>
      </c>
      <c r="D71" s="2">
        <v>6008</v>
      </c>
      <c r="E71" s="2" t="s">
        <v>289</v>
      </c>
      <c r="F71" s="2" t="s">
        <v>60</v>
      </c>
      <c r="G71" s="2" t="s">
        <v>124</v>
      </c>
    </row>
    <row r="72" spans="2:7" ht="13.5" customHeight="1" x14ac:dyDescent="0.2">
      <c r="B72" s="4">
        <v>68</v>
      </c>
      <c r="C72" s="2">
        <v>306</v>
      </c>
      <c r="D72" s="2">
        <v>6090</v>
      </c>
      <c r="E72" s="2" t="s">
        <v>290</v>
      </c>
      <c r="F72" s="2" t="s">
        <v>60</v>
      </c>
      <c r="G72" s="2" t="s">
        <v>125</v>
      </c>
    </row>
    <row r="73" spans="2:7" ht="13.5" customHeight="1" x14ac:dyDescent="0.2">
      <c r="B73" s="4">
        <v>69</v>
      </c>
      <c r="C73" s="2">
        <v>306</v>
      </c>
      <c r="D73" s="2">
        <v>3404</v>
      </c>
      <c r="E73" s="2" t="s">
        <v>291</v>
      </c>
      <c r="F73" s="2" t="s">
        <v>60</v>
      </c>
      <c r="G73" s="2" t="s">
        <v>126</v>
      </c>
    </row>
    <row r="74" spans="2:7" ht="13.5" customHeight="1" x14ac:dyDescent="0.2">
      <c r="B74" s="4">
        <v>70</v>
      </c>
      <c r="C74" s="2">
        <v>306</v>
      </c>
      <c r="D74" s="2">
        <v>4000</v>
      </c>
      <c r="E74" s="2" t="s">
        <v>292</v>
      </c>
      <c r="F74" s="2" t="s">
        <v>60</v>
      </c>
      <c r="G74" s="2" t="s">
        <v>127</v>
      </c>
    </row>
    <row r="75" spans="2:7" ht="13.5" customHeight="1" x14ac:dyDescent="0.2">
      <c r="B75" s="4">
        <v>71</v>
      </c>
      <c r="C75" s="2">
        <v>306</v>
      </c>
      <c r="D75" s="2">
        <v>2025</v>
      </c>
      <c r="E75" s="2" t="s">
        <v>293</v>
      </c>
      <c r="F75" s="2" t="s">
        <v>60</v>
      </c>
      <c r="G75" s="2" t="s">
        <v>128</v>
      </c>
    </row>
    <row r="76" spans="2:7" ht="13.5" customHeight="1" x14ac:dyDescent="0.2">
      <c r="B76" s="4">
        <v>72</v>
      </c>
      <c r="C76" s="2">
        <v>306</v>
      </c>
      <c r="D76" s="2">
        <v>1107</v>
      </c>
      <c r="E76" s="2" t="s">
        <v>294</v>
      </c>
      <c r="F76" s="2" t="s">
        <v>60</v>
      </c>
      <c r="G76" s="2" t="s">
        <v>129</v>
      </c>
    </row>
    <row r="77" spans="2:7" ht="13.5" customHeight="1" x14ac:dyDescent="0.2">
      <c r="B77" s="4">
        <v>73</v>
      </c>
      <c r="C77" s="2">
        <v>306</v>
      </c>
      <c r="D77" s="2">
        <v>2088</v>
      </c>
      <c r="E77" s="2" t="s">
        <v>295</v>
      </c>
      <c r="F77" s="2" t="s">
        <v>60</v>
      </c>
      <c r="G77" s="2" t="s">
        <v>130</v>
      </c>
    </row>
    <row r="78" spans="2:7" ht="13.5" customHeight="1" x14ac:dyDescent="0.2">
      <c r="B78" s="4">
        <v>74</v>
      </c>
      <c r="C78" s="2">
        <v>306</v>
      </c>
      <c r="D78" s="2">
        <v>5406</v>
      </c>
      <c r="E78" s="2" t="s">
        <v>296</v>
      </c>
      <c r="F78" s="2" t="s">
        <v>60</v>
      </c>
      <c r="G78" s="2" t="s">
        <v>131</v>
      </c>
    </row>
    <row r="79" spans="2:7" ht="13.5" customHeight="1" x14ac:dyDescent="0.2">
      <c r="B79" s="4">
        <v>75</v>
      </c>
      <c r="C79" s="2">
        <v>306</v>
      </c>
      <c r="D79" s="2">
        <v>2105</v>
      </c>
      <c r="E79" s="2" t="s">
        <v>297</v>
      </c>
      <c r="F79" s="2" t="s">
        <v>60</v>
      </c>
      <c r="G79" s="2" t="s">
        <v>132</v>
      </c>
    </row>
    <row r="80" spans="2:7" ht="13.5" customHeight="1" x14ac:dyDescent="0.2">
      <c r="B80" s="4">
        <v>76</v>
      </c>
      <c r="C80" s="2">
        <v>306</v>
      </c>
      <c r="D80" s="2">
        <v>6088</v>
      </c>
      <c r="E80" s="2" t="s">
        <v>298</v>
      </c>
      <c r="F80" s="2" t="s">
        <v>60</v>
      </c>
      <c r="G80" s="2" t="s">
        <v>133</v>
      </c>
    </row>
    <row r="81" spans="2:7" ht="13.5" customHeight="1" x14ac:dyDescent="0.2">
      <c r="B81" s="4">
        <v>77</v>
      </c>
      <c r="C81" s="2">
        <v>306</v>
      </c>
      <c r="D81" s="2">
        <v>2045</v>
      </c>
      <c r="E81" s="2" t="s">
        <v>299</v>
      </c>
      <c r="F81" s="2" t="s">
        <v>60</v>
      </c>
      <c r="G81" s="2" t="s">
        <v>134</v>
      </c>
    </row>
    <row r="82" spans="2:7" ht="13.5" customHeight="1" x14ac:dyDescent="0.2">
      <c r="B82" s="4">
        <v>78</v>
      </c>
      <c r="C82" s="2">
        <v>306</v>
      </c>
      <c r="D82" s="2">
        <v>2111</v>
      </c>
      <c r="E82" s="2" t="s">
        <v>300</v>
      </c>
      <c r="F82" s="2" t="s">
        <v>60</v>
      </c>
      <c r="G82" s="2" t="s">
        <v>135</v>
      </c>
    </row>
    <row r="83" spans="2:7" ht="13.5" customHeight="1" x14ac:dyDescent="0.2">
      <c r="B83" s="4">
        <v>79</v>
      </c>
      <c r="C83" s="2">
        <v>306</v>
      </c>
      <c r="D83" s="2">
        <v>6907</v>
      </c>
      <c r="E83" s="2" t="s">
        <v>301</v>
      </c>
      <c r="F83" s="2" t="s">
        <v>60</v>
      </c>
      <c r="G83" s="2" t="s">
        <v>136</v>
      </c>
    </row>
    <row r="84" spans="2:7" ht="13.5" customHeight="1" x14ac:dyDescent="0.2">
      <c r="B84" s="4">
        <v>80</v>
      </c>
      <c r="C84" s="2">
        <v>306</v>
      </c>
      <c r="D84" s="2">
        <v>2073</v>
      </c>
      <c r="E84" s="2" t="s">
        <v>302</v>
      </c>
      <c r="F84" s="2" t="s">
        <v>60</v>
      </c>
      <c r="G84" s="2" t="s">
        <v>137</v>
      </c>
    </row>
    <row r="85" spans="2:7" ht="13.5" customHeight="1" x14ac:dyDescent="0.2">
      <c r="B85" s="4">
        <v>81</v>
      </c>
      <c r="C85" s="2">
        <v>306</v>
      </c>
      <c r="D85" s="2">
        <v>6909</v>
      </c>
      <c r="E85" s="2" t="s">
        <v>303</v>
      </c>
      <c r="F85" s="2" t="s">
        <v>60</v>
      </c>
      <c r="G85" s="2" t="s">
        <v>138</v>
      </c>
    </row>
    <row r="86" spans="2:7" ht="13.5" customHeight="1" x14ac:dyDescent="0.2">
      <c r="B86" s="4">
        <v>82</v>
      </c>
      <c r="C86" s="2">
        <v>306</v>
      </c>
      <c r="D86" s="2">
        <v>6909</v>
      </c>
      <c r="E86" s="2" t="s">
        <v>303</v>
      </c>
      <c r="F86" s="2" t="s">
        <v>60</v>
      </c>
      <c r="G86" s="2" t="s">
        <v>139</v>
      </c>
    </row>
    <row r="87" spans="2:7" ht="13.5" customHeight="1" x14ac:dyDescent="0.2">
      <c r="B87" s="4">
        <v>83</v>
      </c>
      <c r="C87" s="2">
        <v>306</v>
      </c>
      <c r="D87" s="2">
        <v>6082</v>
      </c>
      <c r="E87" s="2" t="s">
        <v>304</v>
      </c>
      <c r="F87" s="2" t="s">
        <v>60</v>
      </c>
      <c r="G87" s="2" t="s">
        <v>140</v>
      </c>
    </row>
    <row r="88" spans="2:7" ht="13.5" customHeight="1" x14ac:dyDescent="0.2">
      <c r="B88" s="4">
        <v>84</v>
      </c>
      <c r="C88" s="2">
        <v>306</v>
      </c>
      <c r="D88" s="2">
        <v>2083</v>
      </c>
      <c r="E88" s="2" t="s">
        <v>305</v>
      </c>
      <c r="F88" s="2" t="s">
        <v>60</v>
      </c>
      <c r="G88" s="2" t="s">
        <v>141</v>
      </c>
    </row>
    <row r="89" spans="2:7" ht="13.5" customHeight="1" x14ac:dyDescent="0.2">
      <c r="B89" s="4">
        <v>85</v>
      </c>
      <c r="C89" s="2">
        <v>306</v>
      </c>
      <c r="D89" s="2">
        <v>2094</v>
      </c>
      <c r="E89" s="2" t="s">
        <v>306</v>
      </c>
      <c r="F89" s="2" t="s">
        <v>60</v>
      </c>
      <c r="G89" s="2" t="s">
        <v>142</v>
      </c>
    </row>
    <row r="90" spans="2:7" ht="13.5" customHeight="1" x14ac:dyDescent="0.2">
      <c r="B90" s="4">
        <v>86</v>
      </c>
      <c r="C90" s="2">
        <v>306</v>
      </c>
      <c r="D90" s="2">
        <v>2076</v>
      </c>
      <c r="E90" s="2" t="s">
        <v>307</v>
      </c>
      <c r="F90" s="2" t="s">
        <v>60</v>
      </c>
      <c r="G90" s="2" t="s">
        <v>143</v>
      </c>
    </row>
    <row r="91" spans="2:7" ht="13.5" customHeight="1" x14ac:dyDescent="0.2">
      <c r="B91" s="4">
        <v>87</v>
      </c>
      <c r="C91" s="2">
        <v>306</v>
      </c>
      <c r="D91" s="2">
        <v>2087</v>
      </c>
      <c r="E91" s="2" t="s">
        <v>308</v>
      </c>
      <c r="F91" s="2" t="s">
        <v>60</v>
      </c>
      <c r="G91" s="2" t="s">
        <v>144</v>
      </c>
    </row>
    <row r="92" spans="2:7" ht="13.5" customHeight="1" x14ac:dyDescent="0.2">
      <c r="B92" s="4">
        <v>88</v>
      </c>
      <c r="C92" s="2">
        <v>306</v>
      </c>
      <c r="D92" s="2">
        <v>1105</v>
      </c>
      <c r="E92" s="2" t="s">
        <v>309</v>
      </c>
      <c r="F92" s="2" t="s">
        <v>60</v>
      </c>
      <c r="G92" s="2" t="s">
        <v>145</v>
      </c>
    </row>
    <row r="93" spans="2:7" ht="13.5" customHeight="1" x14ac:dyDescent="0.2">
      <c r="B93" s="4">
        <v>89</v>
      </c>
      <c r="C93" s="2">
        <v>306</v>
      </c>
      <c r="D93" s="2">
        <v>7008</v>
      </c>
      <c r="E93" s="2" t="s">
        <v>310</v>
      </c>
      <c r="F93" s="2" t="s">
        <v>60</v>
      </c>
      <c r="G93" s="2" t="s">
        <v>146</v>
      </c>
    </row>
    <row r="94" spans="2:7" ht="13.5" customHeight="1" x14ac:dyDescent="0.2">
      <c r="B94" s="4">
        <v>90</v>
      </c>
      <c r="C94" s="2">
        <v>306</v>
      </c>
      <c r="D94" s="2">
        <v>2033</v>
      </c>
      <c r="E94" s="2" t="s">
        <v>311</v>
      </c>
      <c r="F94" s="2" t="s">
        <v>60</v>
      </c>
      <c r="G94" s="2" t="s">
        <v>147</v>
      </c>
    </row>
    <row r="95" spans="2:7" ht="13.5" customHeight="1" x14ac:dyDescent="0.2">
      <c r="B95" s="4">
        <v>91</v>
      </c>
      <c r="C95" s="2">
        <v>306</v>
      </c>
      <c r="D95" s="2">
        <v>7006</v>
      </c>
      <c r="E95" s="2" t="s">
        <v>312</v>
      </c>
      <c r="F95" s="2" t="s">
        <v>60</v>
      </c>
      <c r="G95" s="2" t="s">
        <v>148</v>
      </c>
    </row>
    <row r="96" spans="2:7" ht="13.5" customHeight="1" x14ac:dyDescent="0.2">
      <c r="B96" s="4">
        <v>92</v>
      </c>
      <c r="C96" s="2">
        <v>306</v>
      </c>
      <c r="D96" s="2">
        <v>6063</v>
      </c>
      <c r="E96" s="2" t="s">
        <v>313</v>
      </c>
      <c r="F96" s="2" t="s">
        <v>60</v>
      </c>
      <c r="G96" s="2" t="s">
        <v>149</v>
      </c>
    </row>
    <row r="97" spans="2:7" ht="13.5" customHeight="1" x14ac:dyDescent="0.2">
      <c r="B97" s="4">
        <v>93</v>
      </c>
      <c r="C97" s="2">
        <v>306</v>
      </c>
      <c r="D97" s="2">
        <v>3408</v>
      </c>
      <c r="E97" s="2" t="s">
        <v>314</v>
      </c>
      <c r="F97" s="2" t="s">
        <v>60</v>
      </c>
      <c r="G97" s="2" t="s">
        <v>150</v>
      </c>
    </row>
    <row r="98" spans="2:7" ht="13.5" customHeight="1" x14ac:dyDescent="0.2">
      <c r="B98" s="4">
        <v>94</v>
      </c>
      <c r="C98" s="2">
        <v>306</v>
      </c>
      <c r="D98" s="2">
        <v>5400</v>
      </c>
      <c r="E98" s="2" t="s">
        <v>315</v>
      </c>
      <c r="F98" s="2" t="s">
        <v>60</v>
      </c>
      <c r="G98" s="2" t="s">
        <v>151</v>
      </c>
    </row>
    <row r="99" spans="2:7" ht="13.5" customHeight="1" x14ac:dyDescent="0.2">
      <c r="B99" s="4">
        <v>95</v>
      </c>
      <c r="C99" s="2">
        <v>306</v>
      </c>
      <c r="D99" s="2">
        <v>2107</v>
      </c>
      <c r="E99" s="2" t="s">
        <v>316</v>
      </c>
      <c r="F99" s="2" t="s">
        <v>60</v>
      </c>
      <c r="G99" s="2" t="s">
        <v>152</v>
      </c>
    </row>
    <row r="100" spans="2:7" ht="13.5" customHeight="1" x14ac:dyDescent="0.2">
      <c r="B100" s="4">
        <v>96</v>
      </c>
      <c r="C100" s="2">
        <v>306</v>
      </c>
      <c r="D100" s="2">
        <v>2102</v>
      </c>
      <c r="E100" s="2" t="s">
        <v>317</v>
      </c>
      <c r="F100" s="2" t="s">
        <v>60</v>
      </c>
      <c r="G100" s="2" t="s">
        <v>153</v>
      </c>
    </row>
    <row r="101" spans="2:7" ht="13.5" customHeight="1" x14ac:dyDescent="0.2">
      <c r="B101" s="4">
        <v>97</v>
      </c>
      <c r="C101" s="2">
        <v>306</v>
      </c>
      <c r="D101" s="2">
        <v>2085</v>
      </c>
      <c r="E101" s="2" t="s">
        <v>318</v>
      </c>
      <c r="F101" s="2" t="s">
        <v>60</v>
      </c>
      <c r="G101" s="2" t="s">
        <v>154</v>
      </c>
    </row>
    <row r="102" spans="2:7" ht="13.5" customHeight="1" x14ac:dyDescent="0.2">
      <c r="B102" s="4">
        <v>98</v>
      </c>
      <c r="C102" s="2">
        <v>306</v>
      </c>
      <c r="D102" s="2">
        <v>6009</v>
      </c>
      <c r="E102" s="2" t="s">
        <v>319</v>
      </c>
      <c r="F102" s="2" t="s">
        <v>60</v>
      </c>
      <c r="G102" s="2" t="s">
        <v>155</v>
      </c>
    </row>
    <row r="103" spans="2:7" ht="13.5" customHeight="1" x14ac:dyDescent="0.2">
      <c r="B103" s="4">
        <v>99</v>
      </c>
      <c r="C103" s="2">
        <v>306</v>
      </c>
      <c r="D103" s="2">
        <v>6078</v>
      </c>
      <c r="E103" s="2" t="s">
        <v>320</v>
      </c>
      <c r="F103" s="2" t="s">
        <v>60</v>
      </c>
      <c r="G103" s="2" t="s">
        <v>156</v>
      </c>
    </row>
    <row r="104" spans="2:7" ht="13.5" customHeight="1" x14ac:dyDescent="0.2">
      <c r="B104" s="4">
        <v>100</v>
      </c>
      <c r="C104" s="2">
        <v>306</v>
      </c>
      <c r="D104" s="2">
        <v>5200</v>
      </c>
      <c r="E104" s="2" t="s">
        <v>321</v>
      </c>
      <c r="F104" s="2" t="s">
        <v>60</v>
      </c>
      <c r="G104" s="2" t="s">
        <v>157</v>
      </c>
    </row>
    <row r="105" spans="2:7" ht="13.5" customHeight="1" x14ac:dyDescent="0.2">
      <c r="B105" s="4">
        <v>101</v>
      </c>
      <c r="C105" s="2">
        <v>306</v>
      </c>
      <c r="D105" s="2">
        <v>5407</v>
      </c>
      <c r="E105" s="2" t="s">
        <v>322</v>
      </c>
      <c r="F105" s="2" t="s">
        <v>60</v>
      </c>
      <c r="G105" s="2" t="s">
        <v>158</v>
      </c>
    </row>
    <row r="106" spans="2:7" ht="13.5" customHeight="1" x14ac:dyDescent="0.2">
      <c r="B106" s="4">
        <v>102</v>
      </c>
      <c r="C106" s="2">
        <v>306</v>
      </c>
      <c r="D106" s="2">
        <v>2067</v>
      </c>
      <c r="E106" s="2" t="s">
        <v>323</v>
      </c>
      <c r="F106" s="2" t="s">
        <v>60</v>
      </c>
      <c r="G106" s="2" t="s">
        <v>159</v>
      </c>
    </row>
    <row r="107" spans="2:7" ht="13.5" customHeight="1" x14ac:dyDescent="0.2">
      <c r="B107" s="4">
        <v>103</v>
      </c>
      <c r="C107" s="2">
        <v>306</v>
      </c>
      <c r="D107" s="2">
        <v>2039</v>
      </c>
      <c r="E107" s="2" t="s">
        <v>324</v>
      </c>
      <c r="F107" s="2" t="s">
        <v>60</v>
      </c>
      <c r="G107" s="2" t="s">
        <v>160</v>
      </c>
    </row>
    <row r="108" spans="2:7" ht="13.5" customHeight="1" x14ac:dyDescent="0.2">
      <c r="B108" s="4">
        <v>104</v>
      </c>
      <c r="C108" s="2">
        <v>306</v>
      </c>
      <c r="D108" s="2">
        <v>3409</v>
      </c>
      <c r="E108" s="2" t="s">
        <v>325</v>
      </c>
      <c r="F108" s="2" t="s">
        <v>60</v>
      </c>
      <c r="G108" s="2" t="s">
        <v>161</v>
      </c>
    </row>
    <row r="109" spans="2:7" ht="13.5" customHeight="1" x14ac:dyDescent="0.2">
      <c r="B109" s="4">
        <v>105</v>
      </c>
      <c r="C109" s="2">
        <v>306</v>
      </c>
      <c r="D109" s="2">
        <v>4603</v>
      </c>
      <c r="E109" s="2" t="s">
        <v>326</v>
      </c>
      <c r="F109" s="2" t="s">
        <v>60</v>
      </c>
      <c r="G109" s="2" t="s">
        <v>162</v>
      </c>
    </row>
    <row r="110" spans="2:7" ht="13.5" customHeight="1" x14ac:dyDescent="0.2">
      <c r="B110" s="4">
        <v>106</v>
      </c>
      <c r="C110" s="2">
        <v>306</v>
      </c>
      <c r="D110" s="2">
        <v>3411</v>
      </c>
      <c r="E110" s="2" t="s">
        <v>327</v>
      </c>
      <c r="F110" s="2" t="s">
        <v>60</v>
      </c>
      <c r="G110" s="2" t="s">
        <v>163</v>
      </c>
    </row>
    <row r="111" spans="2:7" ht="13.5" customHeight="1" x14ac:dyDescent="0.2">
      <c r="B111" s="4">
        <v>107</v>
      </c>
      <c r="C111" s="2">
        <v>306</v>
      </c>
      <c r="D111" s="2">
        <v>3008</v>
      </c>
      <c r="E111" s="2" t="s">
        <v>328</v>
      </c>
      <c r="F111" s="2" t="s">
        <v>60</v>
      </c>
      <c r="G111" s="2" t="s">
        <v>164</v>
      </c>
    </row>
    <row r="112" spans="2:7" ht="13.5" customHeight="1" x14ac:dyDescent="0.2">
      <c r="B112" s="4">
        <v>108</v>
      </c>
      <c r="C112" s="2">
        <v>306</v>
      </c>
      <c r="D112" s="2">
        <v>6068</v>
      </c>
      <c r="E112" s="2" t="s">
        <v>329</v>
      </c>
      <c r="F112" s="2" t="s">
        <v>60</v>
      </c>
      <c r="G112" s="2" t="s">
        <v>165</v>
      </c>
    </row>
    <row r="113" spans="2:7" ht="13.5" customHeight="1" x14ac:dyDescent="0.2">
      <c r="B113" s="4">
        <v>109</v>
      </c>
      <c r="C113" s="2">
        <v>306</v>
      </c>
      <c r="D113" s="2">
        <v>5201</v>
      </c>
      <c r="E113" s="2" t="s">
        <v>330</v>
      </c>
      <c r="F113" s="2" t="s">
        <v>60</v>
      </c>
      <c r="G113" s="2" t="s">
        <v>166</v>
      </c>
    </row>
    <row r="114" spans="2:7" ht="13.5" customHeight="1" x14ac:dyDescent="0.2">
      <c r="B114" s="4">
        <v>110</v>
      </c>
      <c r="C114" s="2">
        <v>306</v>
      </c>
      <c r="D114" s="2">
        <v>3003</v>
      </c>
      <c r="E114" s="2" t="s">
        <v>331</v>
      </c>
      <c r="F114" s="2" t="s">
        <v>60</v>
      </c>
      <c r="G114" s="2" t="s">
        <v>167</v>
      </c>
    </row>
    <row r="115" spans="2:7" ht="13.5" customHeight="1" x14ac:dyDescent="0.2">
      <c r="B115" s="4">
        <v>111</v>
      </c>
      <c r="C115" s="2">
        <v>306</v>
      </c>
      <c r="D115" s="2">
        <v>3412</v>
      </c>
      <c r="E115" s="2" t="s">
        <v>332</v>
      </c>
      <c r="F115" s="2" t="s">
        <v>60</v>
      </c>
      <c r="G115" s="2" t="s">
        <v>168</v>
      </c>
    </row>
    <row r="116" spans="2:7" ht="13.5" customHeight="1" x14ac:dyDescent="0.2">
      <c r="B116" s="4">
        <v>112</v>
      </c>
      <c r="C116" s="2">
        <v>306</v>
      </c>
      <c r="D116" s="2">
        <v>3401</v>
      </c>
      <c r="E116" s="2" t="s">
        <v>333</v>
      </c>
      <c r="F116" s="2" t="s">
        <v>60</v>
      </c>
      <c r="G116" s="2" t="s">
        <v>169</v>
      </c>
    </row>
    <row r="117" spans="2:7" ht="13.5" customHeight="1" x14ac:dyDescent="0.2">
      <c r="B117" s="4">
        <v>113</v>
      </c>
      <c r="C117" s="2">
        <v>306</v>
      </c>
      <c r="D117" s="2">
        <v>5402</v>
      </c>
      <c r="E117" s="2" t="s">
        <v>334</v>
      </c>
      <c r="F117" s="2" t="s">
        <v>60</v>
      </c>
      <c r="G117" s="2" t="s">
        <v>170</v>
      </c>
    </row>
    <row r="118" spans="2:7" ht="13.5" customHeight="1" x14ac:dyDescent="0.2">
      <c r="B118" s="4">
        <v>114</v>
      </c>
      <c r="C118" s="2">
        <v>306</v>
      </c>
      <c r="D118" s="2">
        <v>2091</v>
      </c>
      <c r="E118" s="2" t="s">
        <v>335</v>
      </c>
      <c r="F118" s="2" t="s">
        <v>60</v>
      </c>
      <c r="G118" s="2" t="s">
        <v>171</v>
      </c>
    </row>
    <row r="119" spans="2:7" ht="13.5" customHeight="1" x14ac:dyDescent="0.2">
      <c r="B119" s="4">
        <v>115</v>
      </c>
      <c r="C119" s="2">
        <v>306</v>
      </c>
      <c r="D119" s="2">
        <v>4702</v>
      </c>
      <c r="E119" s="2" t="s">
        <v>336</v>
      </c>
      <c r="F119" s="2" t="s">
        <v>60</v>
      </c>
      <c r="G119" s="2" t="s">
        <v>172</v>
      </c>
    </row>
    <row r="120" spans="2:7" ht="13.5" customHeight="1" x14ac:dyDescent="0.2">
      <c r="B120" s="4">
        <v>116</v>
      </c>
      <c r="C120" s="2">
        <v>306</v>
      </c>
      <c r="D120" s="2">
        <v>3406</v>
      </c>
      <c r="E120" s="2" t="s">
        <v>337</v>
      </c>
      <c r="F120" s="2" t="s">
        <v>60</v>
      </c>
      <c r="G120" s="2" t="s">
        <v>173</v>
      </c>
    </row>
    <row r="121" spans="2:7" ht="13.5" customHeight="1" x14ac:dyDescent="0.2">
      <c r="B121" s="4">
        <v>117</v>
      </c>
      <c r="C121" s="2">
        <v>306</v>
      </c>
      <c r="D121" s="2">
        <v>2097</v>
      </c>
      <c r="E121" s="2" t="s">
        <v>338</v>
      </c>
      <c r="F121" s="2" t="s">
        <v>60</v>
      </c>
      <c r="G121" s="2" t="s">
        <v>174</v>
      </c>
    </row>
    <row r="122" spans="2:7" ht="13.5" customHeight="1" x14ac:dyDescent="0.2">
      <c r="B122" s="4">
        <v>118</v>
      </c>
      <c r="C122" s="2">
        <v>306</v>
      </c>
      <c r="D122" s="2">
        <v>7005</v>
      </c>
      <c r="E122" s="2" t="s">
        <v>339</v>
      </c>
      <c r="F122" s="2" t="s">
        <v>60</v>
      </c>
      <c r="G122" s="2" t="s">
        <v>175</v>
      </c>
    </row>
    <row r="123" spans="2:7" ht="13.5" customHeight="1" x14ac:dyDescent="0.2">
      <c r="B123" s="4">
        <v>119</v>
      </c>
      <c r="C123" s="2">
        <v>306</v>
      </c>
      <c r="D123" s="2">
        <v>2043</v>
      </c>
      <c r="E123" s="2" t="s">
        <v>340</v>
      </c>
      <c r="F123" s="2" t="s">
        <v>60</v>
      </c>
      <c r="G123" s="2" t="s">
        <v>176</v>
      </c>
    </row>
    <row r="124" spans="2:7" ht="13.5" customHeight="1" x14ac:dyDescent="0.2">
      <c r="B124" s="4">
        <v>120</v>
      </c>
      <c r="C124" s="2">
        <v>306</v>
      </c>
      <c r="D124" s="2">
        <v>3403</v>
      </c>
      <c r="E124" s="2" t="s">
        <v>341</v>
      </c>
      <c r="F124" s="2" t="s">
        <v>60</v>
      </c>
      <c r="G124" s="2" t="s">
        <v>177</v>
      </c>
    </row>
    <row r="125" spans="2:7" ht="13.5" customHeight="1" x14ac:dyDescent="0.2">
      <c r="B125" s="4">
        <v>121</v>
      </c>
      <c r="C125" s="2">
        <v>306</v>
      </c>
      <c r="D125" s="2">
        <v>7001</v>
      </c>
      <c r="E125" s="2" t="s">
        <v>342</v>
      </c>
      <c r="F125" s="2" t="s">
        <v>60</v>
      </c>
      <c r="G125" s="2" t="s">
        <v>178</v>
      </c>
    </row>
    <row r="126" spans="2:7" ht="13.5" customHeight="1" x14ac:dyDescent="0.2">
      <c r="B126" s="4">
        <v>122</v>
      </c>
      <c r="C126" s="2">
        <v>306</v>
      </c>
      <c r="D126" s="2">
        <v>4003</v>
      </c>
      <c r="E126" s="2" t="s">
        <v>343</v>
      </c>
      <c r="F126" s="2" t="s">
        <v>60</v>
      </c>
      <c r="G126" s="2" t="s">
        <v>179</v>
      </c>
    </row>
    <row r="127" spans="2:7" ht="13.5" customHeight="1" x14ac:dyDescent="0.2">
      <c r="B127" s="4">
        <v>123</v>
      </c>
      <c r="C127" s="2">
        <v>306</v>
      </c>
      <c r="D127" s="2">
        <v>4600</v>
      </c>
      <c r="E127" s="2" t="s">
        <v>344</v>
      </c>
      <c r="F127" s="2" t="s">
        <v>60</v>
      </c>
      <c r="G127" s="2" t="s">
        <v>180</v>
      </c>
    </row>
    <row r="128" spans="2:7" ht="13.5" customHeight="1" x14ac:dyDescent="0.2">
      <c r="B128" s="4">
        <v>124</v>
      </c>
      <c r="C128" s="2">
        <v>306</v>
      </c>
      <c r="D128" s="2">
        <v>6012</v>
      </c>
      <c r="E128" s="2" t="s">
        <v>345</v>
      </c>
      <c r="F128" s="2" t="s">
        <v>60</v>
      </c>
      <c r="G128" s="2" t="s">
        <v>181</v>
      </c>
    </row>
    <row r="129" spans="2:7" ht="13.5" customHeight="1" x14ac:dyDescent="0.2">
      <c r="B129" s="4">
        <v>125</v>
      </c>
      <c r="C129" s="2">
        <v>306</v>
      </c>
      <c r="D129" s="2">
        <v>1109</v>
      </c>
      <c r="E129" s="2" t="s">
        <v>346</v>
      </c>
      <c r="F129" s="2" t="s">
        <v>60</v>
      </c>
      <c r="G129" s="2" t="s">
        <v>182</v>
      </c>
    </row>
    <row r="130" spans="2:7" ht="13.5" customHeight="1" x14ac:dyDescent="0.2">
      <c r="B130" s="4">
        <v>126</v>
      </c>
      <c r="C130" s="2">
        <v>306</v>
      </c>
      <c r="D130" s="2">
        <v>3420</v>
      </c>
      <c r="E130" s="2" t="s">
        <v>347</v>
      </c>
      <c r="F130" s="2" t="s">
        <v>60</v>
      </c>
      <c r="G130" s="2" t="s">
        <v>183</v>
      </c>
    </row>
    <row r="131" spans="2:7" ht="13.5" customHeight="1" x14ac:dyDescent="0.2">
      <c r="B131" s="4">
        <v>127</v>
      </c>
      <c r="C131" s="2">
        <v>306</v>
      </c>
      <c r="D131" s="2">
        <v>2068</v>
      </c>
      <c r="E131" s="2" t="s">
        <v>348</v>
      </c>
      <c r="F131" s="2" t="s">
        <v>60</v>
      </c>
      <c r="G131" s="2" t="s">
        <v>184</v>
      </c>
    </row>
    <row r="132" spans="2:7" ht="13.5" customHeight="1" x14ac:dyDescent="0.2">
      <c r="B132" s="4">
        <v>128</v>
      </c>
      <c r="C132" s="2">
        <v>306</v>
      </c>
      <c r="D132" s="2">
        <v>3006</v>
      </c>
      <c r="E132" s="2" t="s">
        <v>349</v>
      </c>
      <c r="F132" s="2" t="s">
        <v>60</v>
      </c>
      <c r="G132" s="2" t="s">
        <v>185</v>
      </c>
    </row>
    <row r="133" spans="2:7" ht="13.5" customHeight="1" x14ac:dyDescent="0.2">
      <c r="B133" s="4">
        <v>129</v>
      </c>
      <c r="C133" s="2">
        <v>306</v>
      </c>
      <c r="D133" s="2">
        <v>3007</v>
      </c>
      <c r="E133" s="2" t="s">
        <v>350</v>
      </c>
      <c r="F133" s="2" t="s">
        <v>60</v>
      </c>
      <c r="G133" s="2" t="s">
        <v>186</v>
      </c>
    </row>
    <row r="134" spans="2:7" ht="13.5" customHeight="1" x14ac:dyDescent="0.2">
      <c r="B134" s="4">
        <v>130</v>
      </c>
      <c r="C134" s="2">
        <v>306</v>
      </c>
      <c r="D134" s="2">
        <v>6910</v>
      </c>
      <c r="E134" s="2" t="s">
        <v>351</v>
      </c>
      <c r="F134" s="2" t="s">
        <v>60</v>
      </c>
      <c r="G134" s="2" t="s">
        <v>187</v>
      </c>
    </row>
    <row r="135" spans="2:7" ht="13.5" customHeight="1" x14ac:dyDescent="0.2">
      <c r="B135" s="4">
        <v>131</v>
      </c>
      <c r="C135" s="2">
        <v>306</v>
      </c>
      <c r="D135" s="2">
        <v>2015</v>
      </c>
      <c r="E135" s="2" t="s">
        <v>352</v>
      </c>
      <c r="F135" s="2" t="s">
        <v>60</v>
      </c>
      <c r="G135" s="2" t="s">
        <v>188</v>
      </c>
    </row>
    <row r="136" spans="2:7" ht="13.5" customHeight="1" x14ac:dyDescent="0.2">
      <c r="B136" s="4">
        <v>132</v>
      </c>
      <c r="C136" s="2">
        <v>306</v>
      </c>
      <c r="D136" s="2">
        <v>2099</v>
      </c>
      <c r="E136" s="2" t="s">
        <v>353</v>
      </c>
      <c r="F136" s="2" t="s">
        <v>60</v>
      </c>
      <c r="G136" s="2" t="s">
        <v>189</v>
      </c>
    </row>
    <row r="137" spans="2:7" ht="13.5" customHeight="1" x14ac:dyDescent="0.2">
      <c r="B137" s="4">
        <v>133</v>
      </c>
      <c r="C137" s="2">
        <v>306</v>
      </c>
      <c r="D137" s="2">
        <v>6016</v>
      </c>
      <c r="E137" s="2" t="s">
        <v>354</v>
      </c>
      <c r="F137" s="2" t="s">
        <v>60</v>
      </c>
      <c r="G137" s="2" t="s">
        <v>190</v>
      </c>
    </row>
    <row r="138" spans="2:7" ht="13.5" customHeight="1" x14ac:dyDescent="0.2">
      <c r="B138" s="4">
        <v>134</v>
      </c>
      <c r="C138" s="2">
        <v>306</v>
      </c>
      <c r="D138" s="2">
        <v>5403</v>
      </c>
      <c r="E138" s="2" t="s">
        <v>355</v>
      </c>
      <c r="F138" s="2" t="s">
        <v>60</v>
      </c>
      <c r="G138" s="2" t="s">
        <v>191</v>
      </c>
    </row>
    <row r="139" spans="2:7" ht="13.5" customHeight="1" x14ac:dyDescent="0.2">
      <c r="B139" s="4">
        <v>135</v>
      </c>
      <c r="C139" s="2">
        <v>306</v>
      </c>
      <c r="D139" s="2">
        <v>6077</v>
      </c>
      <c r="E139" s="2" t="s">
        <v>356</v>
      </c>
      <c r="F139" s="2" t="s">
        <v>60</v>
      </c>
      <c r="G139" s="2" t="s">
        <v>192</v>
      </c>
    </row>
    <row r="140" spans="2:7" ht="13.5" customHeight="1" x14ac:dyDescent="0.2">
      <c r="B140" s="4">
        <v>136</v>
      </c>
      <c r="C140" s="2">
        <v>306</v>
      </c>
      <c r="D140" s="2">
        <v>5900</v>
      </c>
      <c r="E140" s="2" t="s">
        <v>357</v>
      </c>
      <c r="F140" s="2" t="s">
        <v>60</v>
      </c>
      <c r="G140" s="2" t="s">
        <v>193</v>
      </c>
    </row>
    <row r="141" spans="2:7" ht="13.5" customHeight="1" x14ac:dyDescent="0.2">
      <c r="B141" s="4">
        <v>137</v>
      </c>
      <c r="C141" s="2">
        <v>306</v>
      </c>
      <c r="D141" s="2">
        <v>2046</v>
      </c>
      <c r="E141" s="2" t="s">
        <v>358</v>
      </c>
      <c r="F141" s="2" t="s">
        <v>60</v>
      </c>
      <c r="G141" s="2" t="s">
        <v>194</v>
      </c>
    </row>
    <row r="142" spans="2:7" ht="13.5" customHeight="1" x14ac:dyDescent="0.2">
      <c r="B142" s="4">
        <v>138</v>
      </c>
      <c r="C142" s="2">
        <v>306</v>
      </c>
      <c r="D142" s="2">
        <v>2048</v>
      </c>
      <c r="E142" s="2" t="s">
        <v>359</v>
      </c>
      <c r="F142" s="2" t="s">
        <v>60</v>
      </c>
      <c r="G142" s="2" t="s">
        <v>195</v>
      </c>
    </row>
    <row r="143" spans="2:7" ht="13.5" customHeight="1" x14ac:dyDescent="0.2">
      <c r="B143" s="4">
        <v>139</v>
      </c>
      <c r="C143" s="2">
        <v>306</v>
      </c>
      <c r="D143" s="2">
        <v>2047</v>
      </c>
      <c r="E143" s="2" t="s">
        <v>360</v>
      </c>
      <c r="F143" s="2" t="s">
        <v>60</v>
      </c>
      <c r="G143" s="2" t="s">
        <v>196</v>
      </c>
    </row>
    <row r="144" spans="2:7" ht="13.5" customHeight="1" x14ac:dyDescent="0.2">
      <c r="B144" s="4">
        <v>140</v>
      </c>
      <c r="C144" s="2">
        <v>306</v>
      </c>
      <c r="D144" s="2">
        <v>6014</v>
      </c>
      <c r="E144" s="2" t="s">
        <v>361</v>
      </c>
      <c r="F144" s="2" t="s">
        <v>60</v>
      </c>
      <c r="G144" s="2" t="s">
        <v>197</v>
      </c>
    </row>
    <row r="145" spans="2:7" ht="13.5" customHeight="1" x14ac:dyDescent="0.2">
      <c r="B145" s="4">
        <v>141</v>
      </c>
      <c r="C145" s="2">
        <v>306</v>
      </c>
      <c r="D145" s="2">
        <v>2081</v>
      </c>
      <c r="E145" s="2" t="s">
        <v>362</v>
      </c>
      <c r="F145" s="2" t="s">
        <v>60</v>
      </c>
      <c r="G145" s="2" t="s">
        <v>198</v>
      </c>
    </row>
    <row r="146" spans="2:7" ht="13.5" customHeight="1" x14ac:dyDescent="0.2">
      <c r="B146" s="4">
        <v>142</v>
      </c>
      <c r="C146" s="2">
        <v>306</v>
      </c>
      <c r="D146" s="2">
        <v>2050</v>
      </c>
      <c r="E146" s="2" t="s">
        <v>363</v>
      </c>
      <c r="F146" s="2" t="s">
        <v>60</v>
      </c>
      <c r="G146" s="2" t="s">
        <v>199</v>
      </c>
    </row>
    <row r="147" spans="2:7" ht="13.5" customHeight="1" x14ac:dyDescent="0.2">
      <c r="B147" s="4">
        <v>143</v>
      </c>
      <c r="C147" s="2">
        <v>306</v>
      </c>
      <c r="D147" s="2">
        <v>2051</v>
      </c>
      <c r="E147" s="2" t="s">
        <v>364</v>
      </c>
      <c r="F147" s="2" t="s">
        <v>60</v>
      </c>
      <c r="G147" s="2" t="s">
        <v>200</v>
      </c>
    </row>
    <row r="148" spans="2:7" ht="13.5" customHeight="1" x14ac:dyDescent="0.2">
      <c r="B148" s="4">
        <v>144</v>
      </c>
      <c r="C148" s="2">
        <v>306</v>
      </c>
      <c r="D148" s="2">
        <v>2053</v>
      </c>
      <c r="E148" s="2" t="s">
        <v>365</v>
      </c>
      <c r="F148" s="2" t="s">
        <v>60</v>
      </c>
      <c r="G148" s="2" t="s">
        <v>201</v>
      </c>
    </row>
    <row r="149" spans="2:7" ht="13.5" customHeight="1" x14ac:dyDescent="0.2">
      <c r="B149" s="4">
        <v>145</v>
      </c>
      <c r="C149" s="2">
        <v>306</v>
      </c>
      <c r="D149" s="2">
        <v>2036</v>
      </c>
      <c r="E149" s="2" t="s">
        <v>366</v>
      </c>
      <c r="F149" s="2" t="s">
        <v>60</v>
      </c>
      <c r="G149" s="2" t="s">
        <v>202</v>
      </c>
    </row>
    <row r="150" spans="2:7" ht="13.5" customHeight="1" x14ac:dyDescent="0.2">
      <c r="B150" s="4">
        <v>146</v>
      </c>
      <c r="C150" s="2">
        <v>306</v>
      </c>
      <c r="D150" s="2">
        <v>4031</v>
      </c>
      <c r="E150" s="2" t="s">
        <v>367</v>
      </c>
      <c r="F150" s="2" t="s">
        <v>60</v>
      </c>
      <c r="G150" s="2" t="s">
        <v>203</v>
      </c>
    </row>
    <row r="151" spans="2:7" ht="13.5" customHeight="1" x14ac:dyDescent="0.2">
      <c r="B151" s="4">
        <v>147</v>
      </c>
      <c r="C151" s="2">
        <v>306</v>
      </c>
      <c r="D151" s="2">
        <v>3418</v>
      </c>
      <c r="E151" s="2" t="s">
        <v>368</v>
      </c>
      <c r="F151" s="2" t="s">
        <v>60</v>
      </c>
      <c r="G151" s="2" t="s">
        <v>204</v>
      </c>
    </row>
    <row r="152" spans="2:7" ht="13.5" customHeight="1" x14ac:dyDescent="0.2">
      <c r="B152" s="4">
        <v>148</v>
      </c>
      <c r="C152" s="2">
        <v>306</v>
      </c>
      <c r="D152" s="2">
        <v>2055</v>
      </c>
      <c r="E152" s="2" t="s">
        <v>369</v>
      </c>
      <c r="F152" s="2" t="s">
        <v>60</v>
      </c>
      <c r="G152" s="2" t="s">
        <v>205</v>
      </c>
    </row>
  </sheetData>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K17"/>
  <sheetViews>
    <sheetView showGridLines="0" topLeftCell="B1" zoomScale="110" zoomScaleNormal="110" zoomScaleSheetLayoutView="120" workbookViewId="0">
      <pane ySplit="4" topLeftCell="A15" activePane="bottomLeft" state="frozen"/>
      <selection pane="bottomLeft" activeCell="D21" sqref="D21"/>
    </sheetView>
  </sheetViews>
  <sheetFormatPr defaultColWidth="9.140625" defaultRowHeight="12.75" x14ac:dyDescent="0.2"/>
  <cols>
    <col min="1" max="1" width="10.5703125" style="3" bestFit="1" customWidth="1"/>
    <col min="2" max="2" width="4" style="3" bestFit="1" customWidth="1"/>
    <col min="3" max="3" width="66.42578125" style="3" bestFit="1" customWidth="1"/>
    <col min="4" max="4" width="98.5703125" style="3" customWidth="1"/>
    <col min="5" max="5" width="8" style="3" bestFit="1" customWidth="1"/>
    <col min="6" max="6" width="18.85546875" style="3" bestFit="1" customWidth="1"/>
    <col min="7" max="7" width="49.7109375" style="3" bestFit="1" customWidth="1"/>
    <col min="8" max="11" width="9.140625" style="1"/>
    <col min="12" max="16384" width="9.140625" style="3"/>
  </cols>
  <sheetData>
    <row r="2" spans="2:7" x14ac:dyDescent="0.2">
      <c r="B2" s="4">
        <v>4</v>
      </c>
      <c r="G2" s="5"/>
    </row>
    <row r="3" spans="2:7" ht="5.25" customHeight="1" x14ac:dyDescent="0.2"/>
    <row r="4" spans="2:7" ht="13.5" customHeight="1" x14ac:dyDescent="0.2">
      <c r="B4" s="4" t="s">
        <v>0</v>
      </c>
      <c r="C4" s="8" t="s">
        <v>25</v>
      </c>
      <c r="D4" s="9" t="s">
        <v>26</v>
      </c>
      <c r="E4" s="5"/>
      <c r="F4" s="5"/>
      <c r="G4" s="5"/>
    </row>
    <row r="5" spans="2:7" ht="87.75" customHeight="1" x14ac:dyDescent="0.2">
      <c r="B5" s="6">
        <v>1</v>
      </c>
      <c r="C5" s="4" t="s">
        <v>27</v>
      </c>
      <c r="D5" s="10" t="s">
        <v>6</v>
      </c>
      <c r="E5" s="7"/>
      <c r="F5" s="7"/>
      <c r="G5" s="7"/>
    </row>
    <row r="6" spans="2:7" ht="87.75" customHeight="1" x14ac:dyDescent="0.2">
      <c r="B6" s="6">
        <v>2</v>
      </c>
      <c r="C6" s="4" t="s">
        <v>211</v>
      </c>
      <c r="D6" s="10" t="s">
        <v>213</v>
      </c>
      <c r="E6" s="7"/>
      <c r="F6" s="7"/>
      <c r="G6" s="7"/>
    </row>
    <row r="7" spans="2:7" ht="87.75" customHeight="1" x14ac:dyDescent="0.2">
      <c r="B7" s="6">
        <v>3</v>
      </c>
      <c r="C7" s="4" t="s">
        <v>212</v>
      </c>
      <c r="D7" s="10" t="s">
        <v>214</v>
      </c>
      <c r="E7" s="7"/>
      <c r="F7" s="7"/>
      <c r="G7" s="7"/>
    </row>
    <row r="8" spans="2:7" ht="87.75" customHeight="1" x14ac:dyDescent="0.2">
      <c r="B8" s="6">
        <v>4</v>
      </c>
      <c r="C8" s="4" t="s">
        <v>37</v>
      </c>
      <c r="D8" s="10" t="s">
        <v>28</v>
      </c>
      <c r="E8" s="7"/>
      <c r="F8" s="7"/>
      <c r="G8" s="7"/>
    </row>
    <row r="9" spans="2:7" ht="103.5" customHeight="1" x14ac:dyDescent="0.2">
      <c r="B9" s="6">
        <v>5</v>
      </c>
      <c r="C9" s="4" t="s">
        <v>38</v>
      </c>
      <c r="D9" s="10" t="s">
        <v>370</v>
      </c>
      <c r="E9" s="7"/>
      <c r="F9" s="7"/>
      <c r="G9" s="7"/>
    </row>
    <row r="10" spans="2:7" ht="108.75" customHeight="1" x14ac:dyDescent="0.2">
      <c r="B10" s="6">
        <v>6</v>
      </c>
      <c r="C10" s="4" t="s">
        <v>30</v>
      </c>
      <c r="D10" s="10" t="s">
        <v>371</v>
      </c>
      <c r="E10" s="7"/>
      <c r="F10" s="7"/>
      <c r="G10" s="7"/>
    </row>
    <row r="11" spans="2:7" ht="87.75" customHeight="1" x14ac:dyDescent="0.2">
      <c r="B11" s="6">
        <v>7</v>
      </c>
      <c r="C11" s="4" t="s">
        <v>39</v>
      </c>
      <c r="D11" s="10" t="s">
        <v>206</v>
      </c>
      <c r="E11" s="7"/>
      <c r="F11" s="7"/>
      <c r="G11" s="7"/>
    </row>
    <row r="12" spans="2:7" ht="106.5" customHeight="1" x14ac:dyDescent="0.2">
      <c r="B12" s="6">
        <v>8</v>
      </c>
      <c r="C12" s="4" t="s">
        <v>33</v>
      </c>
      <c r="D12" s="10" t="s">
        <v>372</v>
      </c>
      <c r="E12" s="7"/>
      <c r="F12" s="7"/>
      <c r="G12" s="7"/>
    </row>
    <row r="13" spans="2:7" ht="87.75" customHeight="1" x14ac:dyDescent="0.2">
      <c r="B13" s="6">
        <v>9</v>
      </c>
      <c r="C13" s="4" t="s">
        <v>207</v>
      </c>
      <c r="D13" s="10" t="s">
        <v>208</v>
      </c>
      <c r="E13" s="7"/>
      <c r="F13" s="7"/>
      <c r="G13" s="7"/>
    </row>
    <row r="14" spans="2:7" ht="87.75" customHeight="1" x14ac:dyDescent="0.2">
      <c r="B14" s="6">
        <v>10</v>
      </c>
      <c r="C14" s="4" t="s">
        <v>32</v>
      </c>
      <c r="D14" s="10" t="s">
        <v>29</v>
      </c>
      <c r="E14" s="7"/>
      <c r="F14" s="7"/>
      <c r="G14" s="7"/>
    </row>
    <row r="15" spans="2:7" ht="73.5" customHeight="1" x14ac:dyDescent="0.2">
      <c r="B15" s="6">
        <v>11</v>
      </c>
      <c r="C15" s="4" t="s">
        <v>209</v>
      </c>
      <c r="D15" s="10" t="s">
        <v>210</v>
      </c>
      <c r="E15" s="7"/>
      <c r="F15" s="7"/>
      <c r="G15" s="7"/>
    </row>
    <row r="16" spans="2:7" ht="40.5" customHeight="1" x14ac:dyDescent="0.2">
      <c r="B16" s="6">
        <v>12</v>
      </c>
      <c r="C16" s="4" t="s">
        <v>373</v>
      </c>
      <c r="D16" s="10" t="s">
        <v>374</v>
      </c>
      <c r="E16" s="7"/>
      <c r="F16" s="7"/>
      <c r="G16" s="7"/>
    </row>
    <row r="17" spans="2:7" ht="34.5" customHeight="1" x14ac:dyDescent="0.2">
      <c r="B17" s="6">
        <v>13</v>
      </c>
      <c r="C17" s="4" t="s">
        <v>42</v>
      </c>
      <c r="D17" s="10" t="s">
        <v>41</v>
      </c>
      <c r="E17" s="7"/>
      <c r="F17" s="7"/>
      <c r="G17" s="7"/>
    </row>
  </sheetData>
  <sortState ref="B6:DF140">
    <sortCondition ref="G132"/>
  </sortState>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workbookViewId="0">
      <selection activeCell="B2" sqref="B2"/>
    </sheetView>
  </sheetViews>
  <sheetFormatPr defaultColWidth="9.140625" defaultRowHeight="12.75" x14ac:dyDescent="0.2"/>
  <cols>
    <col min="1" max="1" width="10.5703125" style="3" bestFit="1" customWidth="1"/>
    <col min="2" max="2" width="4" style="3" bestFit="1" customWidth="1"/>
    <col min="3" max="3" width="9.140625" style="3" bestFit="1" customWidth="1"/>
    <col min="4" max="4" width="8" style="3" bestFit="1" customWidth="1"/>
    <col min="5" max="5" width="18.85546875" style="3" bestFit="1" customWidth="1"/>
    <col min="6" max="6" width="49.7109375" style="3" bestFit="1" customWidth="1"/>
    <col min="7" max="10" width="9.140625" style="1"/>
    <col min="11" max="16384" width="9.140625" style="3"/>
  </cols>
  <sheetData>
    <row r="2" spans="2:6" x14ac:dyDescent="0.2">
      <c r="B2" s="4">
        <v>1</v>
      </c>
      <c r="F2" s="5"/>
    </row>
    <row r="3" spans="2:6" ht="5.25" customHeight="1" x14ac:dyDescent="0.2"/>
    <row r="4" spans="2:6" ht="13.5" customHeight="1" x14ac:dyDescent="0.2">
      <c r="B4" s="4" t="s">
        <v>0</v>
      </c>
      <c r="C4" s="8" t="s">
        <v>44</v>
      </c>
      <c r="D4" s="5"/>
      <c r="E4" s="5"/>
      <c r="F4" s="5"/>
    </row>
    <row r="5" spans="2:6" x14ac:dyDescent="0.2">
      <c r="B5" s="6">
        <v>1</v>
      </c>
      <c r="C5" s="4" t="s">
        <v>45</v>
      </c>
      <c r="D5" s="7"/>
      <c r="E5" s="7"/>
      <c r="F5" s="7"/>
    </row>
    <row r="6" spans="2:6" x14ac:dyDescent="0.2">
      <c r="B6" s="6">
        <v>2</v>
      </c>
      <c r="C6" s="4" t="s">
        <v>46</v>
      </c>
      <c r="D6" s="7"/>
      <c r="E6" s="7"/>
      <c r="F6" s="7"/>
    </row>
    <row r="7" spans="2:6" x14ac:dyDescent="0.2">
      <c r="B7" s="6">
        <v>3</v>
      </c>
      <c r="C7" s="4" t="s">
        <v>47</v>
      </c>
      <c r="D7" s="7"/>
      <c r="E7" s="7"/>
      <c r="F7" s="7"/>
    </row>
    <row r="8" spans="2:6" x14ac:dyDescent="0.2">
      <c r="B8" s="6">
        <v>4</v>
      </c>
      <c r="C8" s="4" t="s">
        <v>48</v>
      </c>
      <c r="D8" s="7"/>
      <c r="E8" s="7"/>
      <c r="F8" s="7"/>
    </row>
    <row r="9" spans="2:6" x14ac:dyDescent="0.2">
      <c r="B9" s="6">
        <v>5</v>
      </c>
      <c r="C9" s="4" t="s">
        <v>49</v>
      </c>
      <c r="D9" s="7"/>
      <c r="E9" s="7"/>
      <c r="F9" s="7"/>
    </row>
    <row r="10" spans="2:6" x14ac:dyDescent="0.2">
      <c r="B10" s="6">
        <v>6</v>
      </c>
      <c r="C10" s="4" t="s">
        <v>50</v>
      </c>
      <c r="D10" s="7"/>
      <c r="E10" s="7"/>
      <c r="F10" s="7"/>
    </row>
    <row r="11" spans="2:6" x14ac:dyDescent="0.2">
      <c r="B11" s="6">
        <v>7</v>
      </c>
      <c r="C11" s="4" t="s">
        <v>51</v>
      </c>
      <c r="D11" s="7"/>
      <c r="E11" s="7"/>
      <c r="F11" s="7"/>
    </row>
    <row r="12" spans="2:6" x14ac:dyDescent="0.2">
      <c r="B12" s="6">
        <v>8</v>
      </c>
      <c r="C12" s="4" t="s">
        <v>52</v>
      </c>
      <c r="D12" s="7"/>
      <c r="E12" s="7"/>
      <c r="F12" s="7"/>
    </row>
    <row r="13" spans="2:6" x14ac:dyDescent="0.2">
      <c r="B13" s="6">
        <v>9</v>
      </c>
      <c r="C13" s="4" t="s">
        <v>53</v>
      </c>
      <c r="D13" s="7"/>
      <c r="E13" s="7"/>
      <c r="F13" s="7"/>
    </row>
    <row r="14" spans="2:6" x14ac:dyDescent="0.2">
      <c r="B14" s="6">
        <v>10</v>
      </c>
      <c r="C14" s="4" t="s">
        <v>54</v>
      </c>
      <c r="D14" s="7"/>
      <c r="E14" s="7"/>
      <c r="F14" s="7"/>
    </row>
    <row r="15" spans="2:6" x14ac:dyDescent="0.2">
      <c r="B15" s="6">
        <v>11</v>
      </c>
      <c r="C15" s="4" t="s">
        <v>55</v>
      </c>
      <c r="D15" s="7"/>
      <c r="E15" s="7"/>
      <c r="F15" s="7"/>
    </row>
    <row r="16" spans="2:6" x14ac:dyDescent="0.2">
      <c r="B16" s="6">
        <v>12</v>
      </c>
      <c r="C16" s="4" t="s">
        <v>56</v>
      </c>
    </row>
    <row r="17" spans="2:3" x14ac:dyDescent="0.2">
      <c r="B17" s="6"/>
      <c r="C17" s="4"/>
    </row>
    <row r="18" spans="2:3" x14ac:dyDescent="0.2">
      <c r="B18" s="6"/>
      <c r="C18"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9b920bb-4f15-4fae-9738-82eeb8e0e1a0"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670832748A2FF545B75885126A5D5A6B" ma:contentTypeVersion="37" ma:contentTypeDescription="Create a new document." ma:contentTypeScope="" ma:versionID="3e55ca7cea2dcc5dd916b59be1152811">
  <xsd:schema xmlns:xsd="http://www.w3.org/2001/XMLSchema" xmlns:xs="http://www.w3.org/2001/XMLSchema" xmlns:p="http://schemas.microsoft.com/office/2006/metadata/properties" xmlns:ns2="07d6d954-a59a-48ab-ae02-ac46d903844b" xmlns:ns3="f2b78acb-a125-42ee-931d-35b42eaca4cf" xmlns:ns4="e779a1ca-4772-4497-93e0-34ccf9321b69" xmlns:ns5="b6984ced-f95c-46c7-9eeb-b2d396a72699" targetNamespace="http://schemas.microsoft.com/office/2006/metadata/properties" ma:root="true" ma:fieldsID="6691ef05baa1777cd8c269682666479d" ns2:_="" ns3:_="" ns4:_="" ns5:_="">
    <xsd:import namespace="07d6d954-a59a-48ab-ae02-ac46d903844b"/>
    <xsd:import namespace="f2b78acb-a125-42ee-931d-35b42eaca4cf"/>
    <xsd:import namespace="e779a1ca-4772-4497-93e0-34ccf9321b69"/>
    <xsd:import namespace="b6984ced-f95c-46c7-9eeb-b2d396a72699"/>
    <xsd:element name="properties">
      <xsd:complexType>
        <xsd:sequence>
          <xsd:element name="documentManagement">
            <xsd:complexType>
              <xsd:all>
                <xsd:element ref="ns2:DocumentDescription" minOccurs="0"/>
                <xsd:element ref="ns3:ProtectiveClassification" minOccurs="0"/>
                <xsd:element ref="ns3:TaxCatchAll" minOccurs="0"/>
                <xsd:element ref="ns3:TaxCatchAllLabel" minOccurs="0"/>
                <xsd:element ref="ns3:febcb389c47c4530afe6acfa103de16c" minOccurs="0"/>
                <xsd:element ref="ns3:l1c2f45cb913413195fefa0ed1a24d84" minOccurs="0"/>
                <xsd:element ref="ns3:TaxKeywordTaxHTField" minOccurs="0"/>
                <xsd:element ref="ns3:Document_x0020_Description"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d954-a59a-48ab-ae02-ac46d903844b" elementFormDefault="qualified">
    <xsd:import namespace="http://schemas.microsoft.com/office/2006/documentManagement/types"/>
    <xsd:import namespace="http://schemas.microsoft.com/office/infopath/2007/PartnerControls"/>
    <xsd:element name="DocumentDescription" ma:index="2" nillable="true" ma:displayName="Document Description" ma:internalName="Document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ProtectiveClassification" ma:index="3"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ma:readOnly="false">
      <xsd:simpleType>
        <xsd:restriction base="dms:Choice">
          <xsd:enumeration value="NOT CLASSIFIED"/>
          <xsd:enumeration value="Official"/>
          <xsd:enumeration value="Official Sensitive"/>
          <xsd:enumeration value="Secret"/>
          <xsd:enumeration value="Top Secret"/>
        </xsd:restriction>
      </xsd:simpleType>
    </xsd:element>
    <xsd:element name="TaxCatchAll" ma:index="9" nillable="true" ma:displayName="Taxonomy Catch All Column" ma:hidden="true" ma:list="{88075b68-214c-41f6-9a41-4048f7e5c0c7}" ma:internalName="TaxCatchAll" ma:readOnly="false" ma:showField="CatchAllData" ma:web="de054834-ab0c-4133-8585-c398378428a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8075b68-214c-41f6-9a41-4048f7e5c0c7}" ma:internalName="TaxCatchAllLabel" ma:readOnly="false" ma:showField="CatchAllDataLabel" ma:web="de054834-ab0c-4133-8585-c398378428a7">
      <xsd:complexType>
        <xsd:complexContent>
          <xsd:extension base="dms:MultiChoiceLookup">
            <xsd:sequence>
              <xsd:element name="Value" type="dms:Lookup" maxOccurs="unbounded" minOccurs="0" nillable="true"/>
            </xsd:sequence>
          </xsd:extension>
        </xsd:complexContent>
      </xsd:complexType>
    </xsd:element>
    <xsd:element name="febcb389c47c4530afe6acfa103de16c" ma:index="11" nillable="true" ma:taxonomy="true" ma:internalName="febcb389c47c4530afe6acfa103de16c" ma:taxonomyFieldName="OrganisationalUnit" ma:displayName="Organisational Unit" ma:readOnly="false" ma:default="" ma:fieldId="{febcb389-c47c-4530-afe6-acfa103de16c}" ma:sspId="c265c3e7-f7ae-4ea0-b3f5-7c0024770d98" ma:termSetId="a6fd85dd-b79d-451e-9d7f-ef2ed94600ac" ma:anchorId="00000000-0000-0000-0000-000000000000" ma:open="false" ma:isKeyword="false">
      <xsd:complexType>
        <xsd:sequence>
          <xsd:element ref="pc:Terms" minOccurs="0" maxOccurs="1"/>
        </xsd:sequence>
      </xsd:complexType>
    </xsd:element>
    <xsd:element name="l1c2f45cb913413195fefa0ed1a24d84" ma:index="13" nillable="true" ma:taxonomy="true" ma:internalName="l1c2f45cb913413195fefa0ed1a24d84" ma:taxonomyFieldName="Activity" ma:displayName="Activity" ma:readOnly="false"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element name="Document_x0020_Description" ma:index="18" nillable="true" ma:displayName="Document Description" ma:internalName="Document_x0020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79a1ca-4772-4497-93e0-34ccf9321b69"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984ced-f95c-46c7-9eeb-b2d396a72699"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2b78acb-a125-42ee-931d-35b42eaca4cf"/>
    <Document_x0020_Description xmlns="f2b78acb-a125-42ee-931d-35b42eaca4cf" xsi:nil="true"/>
    <febcb389c47c4530afe6acfa103de16c xmlns="f2b78acb-a125-42ee-931d-35b42eaca4cf">
      <Terms xmlns="http://schemas.microsoft.com/office/infopath/2007/PartnerControls"/>
    </febcb389c47c4530afe6acfa103de16c>
    <TaxKeywordTaxHTField xmlns="f2b78acb-a125-42ee-931d-35b42eaca4cf">
      <Terms xmlns="http://schemas.microsoft.com/office/infopath/2007/PartnerControls"/>
    </TaxKeywordTaxHTField>
    <TaxCatchAllLabel xmlns="f2b78acb-a125-42ee-931d-35b42eaca4cf"/>
    <DocumentDescription xmlns="07d6d954-a59a-48ab-ae02-ac46d903844b" xsi:nil="true"/>
    <ProtectiveClassification xmlns="f2b78acb-a125-42ee-931d-35b42eaca4cf">NOT CLASSIFIED</ProtectiveClassification>
    <l1c2f45cb913413195fefa0ed1a24d84 xmlns="f2b78acb-a125-42ee-931d-35b42eaca4cf">
      <Terms xmlns="http://schemas.microsoft.com/office/infopath/2007/PartnerControls"/>
    </l1c2f45cb913413195fefa0ed1a24d8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8F0746-3B09-45B4-A3FD-46E1FA65EC27}">
  <ds:schemaRefs>
    <ds:schemaRef ds:uri="Microsoft.SharePoint.Taxonomy.ContentTypeSync"/>
  </ds:schemaRefs>
</ds:datastoreItem>
</file>

<file path=customXml/itemProps2.xml><?xml version="1.0" encoding="utf-8"?>
<ds:datastoreItem xmlns:ds="http://schemas.openxmlformats.org/officeDocument/2006/customXml" ds:itemID="{BD297DF0-7EC5-49A7-91C5-86FCE88BE3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d954-a59a-48ab-ae02-ac46d903844b"/>
    <ds:schemaRef ds:uri="f2b78acb-a125-42ee-931d-35b42eaca4cf"/>
    <ds:schemaRef ds:uri="e779a1ca-4772-4497-93e0-34ccf9321b69"/>
    <ds:schemaRef ds:uri="b6984ced-f95c-46c7-9eeb-b2d396a72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88A340-984C-4551-A0F0-70FD4ED38176}">
  <ds:schemaRefs>
    <ds:schemaRef ds:uri="http://purl.org/dc/elements/1.1/"/>
    <ds:schemaRef ds:uri="f2b78acb-a125-42ee-931d-35b42eaca4cf"/>
    <ds:schemaRef ds:uri="http://schemas.openxmlformats.org/package/2006/metadata/core-properties"/>
    <ds:schemaRef ds:uri="e779a1ca-4772-4497-93e0-34ccf9321b69"/>
    <ds:schemaRef ds:uri="http://purl.org/dc/terms/"/>
    <ds:schemaRef ds:uri="http://schemas.microsoft.com/office/infopath/2007/PartnerControls"/>
    <ds:schemaRef ds:uri="http://schemas.microsoft.com/office/2006/documentManagement/types"/>
    <ds:schemaRef ds:uri="http://schemas.microsoft.com/office/2006/metadata/properties"/>
    <ds:schemaRef ds:uri="07d6d954-a59a-48ab-ae02-ac46d903844b"/>
    <ds:schemaRef ds:uri="b6984ced-f95c-46c7-9eeb-b2d396a72699"/>
    <ds:schemaRef ds:uri="http://www.w3.org/XML/1998/namespace"/>
    <ds:schemaRef ds:uri="http://purl.org/dc/dcmitype/"/>
  </ds:schemaRefs>
</ds:datastoreItem>
</file>

<file path=customXml/itemProps4.xml><?xml version="1.0" encoding="utf-8"?>
<ds:datastoreItem xmlns:ds="http://schemas.openxmlformats.org/officeDocument/2006/customXml" ds:itemID="{904D4A36-345E-4307-A30A-1956270CF0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Starters</vt:lpstr>
      <vt:lpstr>Sheet1</vt:lpstr>
      <vt:lpstr>Leavers</vt:lpstr>
      <vt:lpstr>SchoolInfo</vt:lpstr>
      <vt:lpstr>Reasons</vt:lpstr>
      <vt:lpstr>Year Groups</vt:lpstr>
      <vt:lpstr>Establishment</vt:lpstr>
      <vt:lpstr>KeyCell1</vt:lpstr>
      <vt:lpstr>KeyCell2</vt:lpstr>
      <vt:lpstr>KeyCell3</vt:lpstr>
      <vt:lpstr>KeyTable1</vt:lpstr>
      <vt:lpstr>KeyTable2</vt:lpstr>
      <vt:lpstr>Reasonlist</vt:lpstr>
    </vt:vector>
  </TitlesOfParts>
  <Company>School Admissions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Tri-borough Starters and Leavers</dc:title>
  <dc:creator>E1100X</dc:creator>
  <cp:lastModifiedBy>Roberts, Chris</cp:lastModifiedBy>
  <cp:lastPrinted>2017-02-13T21:16:34Z</cp:lastPrinted>
  <dcterms:created xsi:type="dcterms:W3CDTF">2003-07-19T14:08:41Z</dcterms:created>
  <dcterms:modified xsi:type="dcterms:W3CDTF">2019-10-04T09:13:10Z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0x010100670832748A2FF545B75885126A5D5A6B</vt:lpwstr>
  </property>
  <property fmtid="{D5CDD505-2E9C-101B-9397-08002B2CF9AE}" pid="3" name="TaxKeyword">
    <vt:lpwstr/>
  </property>
  <property fmtid="{D5CDD505-2E9C-101B-9397-08002B2CF9AE}" pid="4" name="Activity">
    <vt:lpwstr/>
  </property>
  <property fmtid="{D5CDD505-2E9C-101B-9397-08002B2CF9AE}" pid="5" name="OrganisationalUnit">
    <vt:lpwstr/>
  </property>
</Properties>
</file>